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7610"/>
  <workbookPr/>
  <mc:AlternateContent xmlns:mc="http://schemas.openxmlformats.org/markup-compatibility/2006">
    <mc:Choice Requires="x15">
      <x15ac:absPath xmlns:x15ac="http://schemas.microsoft.com/office/spreadsheetml/2010/11/ac" url="/Users/haleyjeansonne/Documents/"/>
    </mc:Choice>
  </mc:AlternateContent>
  <bookViews>
    <workbookView xWindow="0" yWindow="460" windowWidth="23260" windowHeight="13180"/>
  </bookViews>
  <sheets>
    <sheet name="Groups &amp; Events" sheetId="1" r:id="rId1"/>
    <sheet name="Business Transient" sheetId="2" r:id="rId2"/>
  </sheets>
  <definedNames>
    <definedName name="_xlnm._FilterDatabase" localSheetId="1" hidden="1">'Business Transient'!$A$1:$G$74</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80" i="1" l="1"/>
  <c r="D80" i="1"/>
  <c r="E80" i="1"/>
  <c r="F80" i="1"/>
  <c r="D83" i="1"/>
  <c r="D82" i="1"/>
  <c r="D81" i="1"/>
  <c r="C83" i="1"/>
  <c r="C82" i="1"/>
  <c r="C81" i="1"/>
  <c r="P83" i="1"/>
  <c r="P82" i="1"/>
  <c r="P81" i="1"/>
  <c r="O83" i="1"/>
  <c r="O82" i="1"/>
  <c r="O81" i="1"/>
  <c r="N83" i="1"/>
  <c r="N82" i="1"/>
  <c r="N81" i="1"/>
  <c r="M83" i="1"/>
  <c r="M82" i="1"/>
  <c r="M81" i="1"/>
  <c r="F83" i="1"/>
  <c r="F82" i="1"/>
  <c r="F81" i="1"/>
  <c r="E83" i="1"/>
  <c r="E82" i="1"/>
  <c r="E81" i="1"/>
  <c r="O80" i="1"/>
  <c r="N80" i="1"/>
  <c r="M80" i="1"/>
  <c r="P80" i="1"/>
</calcChain>
</file>

<file path=xl/comments1.xml><?xml version="1.0" encoding="utf-8"?>
<comments xmlns="http://schemas.openxmlformats.org/spreadsheetml/2006/main">
  <authors>
    <author>Jeff</author>
  </authors>
  <commentList>
    <comment ref="L2" authorId="0">
      <text>
        <r>
          <rPr>
            <sz val="9"/>
            <color indexed="81"/>
            <rFont val="Tahoma"/>
            <family val="2"/>
          </rPr>
          <t xml:space="preserve">Prospect / Hold / Tentative
</t>
        </r>
      </text>
    </comment>
  </commentList>
</comments>
</file>

<file path=xl/sharedStrings.xml><?xml version="1.0" encoding="utf-8"?>
<sst xmlns="http://schemas.openxmlformats.org/spreadsheetml/2006/main" count="567" uniqueCount="270">
  <si>
    <t>VPO</t>
  </si>
  <si>
    <t>RM</t>
  </si>
  <si>
    <t>Own</t>
  </si>
  <si>
    <t>Code</t>
  </si>
  <si>
    <t>Keys</t>
  </si>
  <si>
    <t>PROPERTY</t>
  </si>
  <si>
    <t>TB</t>
  </si>
  <si>
    <t>GF</t>
  </si>
  <si>
    <t>Apple</t>
  </si>
  <si>
    <t>LGBCP</t>
  </si>
  <si>
    <t>CY Cypress</t>
  </si>
  <si>
    <t>RF</t>
  </si>
  <si>
    <t>SR</t>
  </si>
  <si>
    <t>MIADM</t>
  </si>
  <si>
    <t>CY Miami Dolphin</t>
  </si>
  <si>
    <t>SNAOG</t>
  </si>
  <si>
    <t>CY Santa Ana</t>
  </si>
  <si>
    <t>BURSC</t>
  </si>
  <si>
    <t>CY Santa Clarita</t>
  </si>
  <si>
    <t>LAXVL</t>
  </si>
  <si>
    <t>FFI Santa Clarita</t>
  </si>
  <si>
    <t>BM</t>
  </si>
  <si>
    <t>FATCL</t>
  </si>
  <si>
    <t>HI Clovis</t>
  </si>
  <si>
    <t>LAXOC</t>
  </si>
  <si>
    <t>HI Cypress</t>
  </si>
  <si>
    <t>SANDT</t>
  </si>
  <si>
    <t>HI San Diego</t>
  </si>
  <si>
    <t>HI Santa Clarita</t>
  </si>
  <si>
    <t>DENSW</t>
  </si>
  <si>
    <t>HGI Highlands Ranch</t>
  </si>
  <si>
    <t>SMFSN</t>
  </si>
  <si>
    <t>HGI Sacramento</t>
  </si>
  <si>
    <t>AGOHW</t>
  </si>
  <si>
    <t>HWS Agoura</t>
  </si>
  <si>
    <t>FATCV</t>
  </si>
  <si>
    <t>HWS Clovis</t>
  </si>
  <si>
    <t>CFDNJ</t>
  </si>
  <si>
    <t>HWS Cranford</t>
  </si>
  <si>
    <t>MAHNJ</t>
  </si>
  <si>
    <t>HWS Mahwah</t>
  </si>
  <si>
    <t>MIABL</t>
  </si>
  <si>
    <t>HWS Miami Blue</t>
  </si>
  <si>
    <t>MSYHW</t>
  </si>
  <si>
    <t>HWS New Orleans</t>
  </si>
  <si>
    <t>SJCCA</t>
  </si>
  <si>
    <t>HWS San Jose</t>
  </si>
  <si>
    <t>SEATK</t>
  </si>
  <si>
    <t>HWS Tukwila</t>
  </si>
  <si>
    <t>DENHR</t>
  </si>
  <si>
    <t>RI Highlands</t>
  </si>
  <si>
    <t>SLCPO</t>
  </si>
  <si>
    <t>RI Provo</t>
  </si>
  <si>
    <t>SANPH</t>
  </si>
  <si>
    <t>RI San Diego</t>
  </si>
  <si>
    <t>LAXVA</t>
  </si>
  <si>
    <t>RI Santa Clarita</t>
  </si>
  <si>
    <t>AVR</t>
  </si>
  <si>
    <t>MIADT</t>
  </si>
  <si>
    <t>CY Miami Downtown</t>
  </si>
  <si>
    <t>LAXOT</t>
  </si>
  <si>
    <t>CY Pasadena</t>
  </si>
  <si>
    <t>DENTC</t>
  </si>
  <si>
    <t>ES Denver</t>
  </si>
  <si>
    <t>MH</t>
  </si>
  <si>
    <t>DSIES</t>
  </si>
  <si>
    <t>ES Destin</t>
  </si>
  <si>
    <t>KW</t>
  </si>
  <si>
    <t>SH</t>
  </si>
  <si>
    <t>FTWES</t>
  </si>
  <si>
    <t>ES Fort Worth</t>
  </si>
  <si>
    <t>GL</t>
  </si>
  <si>
    <t>WASAX</t>
  </si>
  <si>
    <t>HI Alexandria</t>
  </si>
  <si>
    <t>DALLS</t>
  </si>
  <si>
    <t>HI Las Colinas</t>
  </si>
  <si>
    <t>SHVOM</t>
  </si>
  <si>
    <t>HGI Bossier City</t>
  </si>
  <si>
    <t>DFWLC</t>
  </si>
  <si>
    <t>HGI Las Colinas</t>
  </si>
  <si>
    <t>LBBLT</t>
  </si>
  <si>
    <t>HGI Lubbock</t>
  </si>
  <si>
    <t>IPSLI</t>
  </si>
  <si>
    <t>H2 Brookhaven</t>
  </si>
  <si>
    <t>LFTHT</t>
  </si>
  <si>
    <t>H2 Lafayette</t>
  </si>
  <si>
    <t>SHVMR</t>
  </si>
  <si>
    <t>HWS Bossier City</t>
  </si>
  <si>
    <t>JFKCP</t>
  </si>
  <si>
    <t>HWS Carle Place</t>
  </si>
  <si>
    <t>LBBHW</t>
  </si>
  <si>
    <t>HWS Lubbock</t>
  </si>
  <si>
    <t>LFTKS</t>
  </si>
  <si>
    <t>HWS Lafayette</t>
  </si>
  <si>
    <t>BNADW</t>
  </si>
  <si>
    <t>HWS Nashville</t>
  </si>
  <si>
    <t>SHVHW</t>
  </si>
  <si>
    <t>HWS Shreveport</t>
  </si>
  <si>
    <t>PRINC</t>
  </si>
  <si>
    <t>HY Princeton</t>
  </si>
  <si>
    <t>HOUDJ</t>
  </si>
  <si>
    <t>JW Marriott Houston</t>
  </si>
  <si>
    <t>ATLNO</t>
  </si>
  <si>
    <t>M Atlanta</t>
  </si>
  <si>
    <t>BTRMC</t>
  </si>
  <si>
    <t>M Baton Rouge</t>
  </si>
  <si>
    <t>PBIBR</t>
  </si>
  <si>
    <t>M Boca Raton</t>
  </si>
  <si>
    <t>EWRHO</t>
  </si>
  <si>
    <t>M Hanover</t>
  </si>
  <si>
    <t>SANKM</t>
  </si>
  <si>
    <t>RI Kearny Mesa</t>
  </si>
  <si>
    <t>ISPCP</t>
  </si>
  <si>
    <t>SHS Carle Place</t>
  </si>
  <si>
    <t>WASWI</t>
  </si>
  <si>
    <t>Westin Crystal City</t>
  </si>
  <si>
    <t>SWVP</t>
  </si>
  <si>
    <t>CLTDT</t>
  </si>
  <si>
    <t>DT Charlotte</t>
  </si>
  <si>
    <t>RDUDA</t>
  </si>
  <si>
    <t>DT Raleigh</t>
  </si>
  <si>
    <t>SANCE</t>
  </si>
  <si>
    <t>DT Del Mar</t>
  </si>
  <si>
    <t>FLLSM</t>
  </si>
  <si>
    <t>DT Sunrise</t>
  </si>
  <si>
    <t>INDDN</t>
  </si>
  <si>
    <t>Hilton Indianapolis</t>
  </si>
  <si>
    <t>BNARN</t>
  </si>
  <si>
    <t>HY Nashville</t>
  </si>
  <si>
    <t>VALEN</t>
  </si>
  <si>
    <t>HY Valencia</t>
  </si>
  <si>
    <t>WESTL</t>
  </si>
  <si>
    <t>HY Westlake</t>
  </si>
  <si>
    <t>MSYHA</t>
  </si>
  <si>
    <t>IC New Orleans</t>
  </si>
  <si>
    <t>SANDM</t>
  </si>
  <si>
    <t>M Del Mar</t>
  </si>
  <si>
    <t>FTCCO</t>
  </si>
  <si>
    <t>M Ft Collins</t>
  </si>
  <si>
    <t>KHG</t>
  </si>
  <si>
    <t>SHVSB</t>
  </si>
  <si>
    <t>CY Bossier City</t>
  </si>
  <si>
    <t>Dim</t>
  </si>
  <si>
    <t>MLURU</t>
  </si>
  <si>
    <t>CY Ruston</t>
  </si>
  <si>
    <t>SATES</t>
  </si>
  <si>
    <t>ES San Antonio</t>
  </si>
  <si>
    <t>STLFN</t>
  </si>
  <si>
    <t>FFI Fenton</t>
  </si>
  <si>
    <t>SHVRB</t>
  </si>
  <si>
    <t>RI Bossier City</t>
  </si>
  <si>
    <t>SHVTS</t>
  </si>
  <si>
    <t xml:space="preserve">TPS Bossier </t>
  </si>
  <si>
    <t>STLTF</t>
  </si>
  <si>
    <t>TPS Fenton</t>
  </si>
  <si>
    <t>PW</t>
  </si>
  <si>
    <t>DT New Orleans</t>
  </si>
  <si>
    <t>MSYTC</t>
  </si>
  <si>
    <t>Edie McPolin</t>
  </si>
  <si>
    <t>Carlos Gallegos</t>
  </si>
  <si>
    <t>Braulio Ortiz Colunga</t>
  </si>
  <si>
    <t>Cheryl Garrett</t>
  </si>
  <si>
    <t>Mary Bautista</t>
  </si>
  <si>
    <t>Rafik ElGuizawi</t>
  </si>
  <si>
    <t>Angie Williams</t>
  </si>
  <si>
    <t>Brandy Mason</t>
  </si>
  <si>
    <t>Genevie Rosas</t>
  </si>
  <si>
    <t>Rochelle Riggins</t>
  </si>
  <si>
    <t>Travis Johnson</t>
  </si>
  <si>
    <t>Dawood Majid</t>
  </si>
  <si>
    <t>Robyn Malone</t>
  </si>
  <si>
    <t>Cindy Bock</t>
  </si>
  <si>
    <t>David Hearst</t>
  </si>
  <si>
    <t>DT Scottsdale</t>
  </si>
  <si>
    <t>Hilton Scottsdale</t>
  </si>
  <si>
    <t>SCTSH</t>
  </si>
  <si>
    <t>PHXSJ</t>
  </si>
  <si>
    <t>Anne Foutz</t>
  </si>
  <si>
    <t>JM</t>
  </si>
  <si>
    <t>RDSM</t>
  </si>
  <si>
    <t>Christina Holcomb</t>
  </si>
  <si>
    <t>Rebooked Dates</t>
  </si>
  <si>
    <t>Explanation</t>
  </si>
  <si>
    <t>Rooms Rev Lost</t>
  </si>
  <si>
    <t>n/a</t>
  </si>
  <si>
    <t>Account Name</t>
  </si>
  <si>
    <t>Ernst &amp; Young</t>
  </si>
  <si>
    <r>
      <rPr>
        <b/>
        <sz val="11"/>
        <color theme="1"/>
        <rFont val="Nirmala UI Semilight"/>
        <family val="2"/>
      </rPr>
      <t>Business Transient Notes (below)</t>
    </r>
    <r>
      <rPr>
        <sz val="11"/>
        <color theme="1"/>
        <rFont val="Nirmala UI Semilight"/>
        <family val="2"/>
      </rPr>
      <t xml:space="preserve">
No EY Travelers can travel within or out of the countries in which Coronavirus has become a pandemic (Northern Italy, China, etc)
In-country travel is still acceptable, but travelers are being encouraged to only travel if essential
Employees are being told only to travel internationally if business critical
The above is in place through the end of March
</t>
    </r>
    <r>
      <rPr>
        <b/>
        <sz val="11"/>
        <color theme="1"/>
        <rFont val="Nirmala UI Semilight"/>
        <family val="2"/>
      </rPr>
      <t>Group Notes (below)</t>
    </r>
    <r>
      <rPr>
        <sz val="11"/>
        <color theme="1"/>
        <rFont val="Nirmala UI Semilight"/>
        <family val="2"/>
      </rPr>
      <t xml:space="preserve">
No contracts will be signed globally through the end of Q2 (end of EY fiscal year)
Any program with 25 attendees or more that arrive now through the end of March will be cancelled.  There are 36 programs in the US and 2 outside the US
EY travelers are being told not to attend any non EY event in which they are participating with 100 or more attendees (industry events) through the end of March.
EY Planners will begin reaching out to the 36 programs referenced above within the next 48 hours.  Hotels should not cancel the program until officially notified by EY, but they should be aware this notice may be coming very soon.  I have advised EY that each program is unique based on location, where the attendees are traveling from, etc.  Therefore, the terms of the agreement are very dependent on that specific program and must be discussed directly with the hotel.</t>
    </r>
  </si>
  <si>
    <t>Union Standard</t>
  </si>
  <si>
    <t>Top LNR Account.  Due to a corporate notice all of our air travel is being suspended.</t>
  </si>
  <si>
    <t xml:space="preserve">Date
Arrival </t>
  </si>
  <si>
    <t>Date
Arrival</t>
  </si>
  <si>
    <t xml:space="preserve">Date
Lost </t>
  </si>
  <si>
    <t>Rooms 
Lost</t>
  </si>
  <si>
    <t>B&amp;C Rev 
Lost</t>
  </si>
  <si>
    <t>Total 
Lost</t>
  </si>
  <si>
    <t>Tentative Lost</t>
  </si>
  <si>
    <t>SWVP Lost</t>
  </si>
  <si>
    <t>AVR Lost</t>
  </si>
  <si>
    <t>Apple Lost</t>
  </si>
  <si>
    <t>Status P/H/T</t>
  </si>
  <si>
    <t>Cancellation OR Opportunity Lost Reason</t>
  </si>
  <si>
    <t>Opportunities</t>
  </si>
  <si>
    <t>Cox</t>
  </si>
  <si>
    <t>Out of an abundance of caution, the following is effective immediately until the end of March: More information below
•	No international business travel.
•	Limited domestic business travel, only to customer-facing/impacting situations deemed business critical.
•	Limit/postpone large group meetings. Use telepresence or webex-type solutions where possible.
•	If you travel personally or have close contact with someone who has traveled to one of the CDC’s Level-3 countries, please promptly contact Enterprise Security and quarantine yourself at home for the CDC suggested 14 day period.
We’ll reevaluate these policies in mid-March. 
Thank you for taking great care of the Cox account within your respective markets; we will update as we learn more and appreciate any feedback that you may hear.  Thank you!
Kind Regards,
Heather Pierpont
Global Account Executive, Global Sales Organization</t>
  </si>
  <si>
    <t>Terms of other negotiations (specifics)</t>
  </si>
  <si>
    <t>KPMG</t>
  </si>
  <si>
    <t>KPMG is not restricting domestic travel or cancelling meetings. 
The firm’s Pandemic Response Committee (PRC) is continuously monitoring the situation—on an hourly basis, in fact—with a specific focus on the safety and well-being of KPMG Professionals. KPMG continues to make all decisions in accordance with guidance from relevant government bodies and other organizations, including the Centers for Disease Control (CDC), U.S. State Department, World Health Organization, and International SOS. 
KPMG has also retained a leading expert on infectious disease and global health, to provide guidance and counsel.  
We’re collaborating with the rest of the KPMG global network to ensure a consistent and coordinated response to this new virus. 
Beyond firmwide guidelines, any guidance or policy changes specific to an office or region will be communicated directly by local leadership, in coordination with the firm’s Pandemic Response Committee. 
Travel to China, Hong Kong, Macau are currently not allowed, exceptions require internal approval</t>
  </si>
  <si>
    <t>Siemens</t>
  </si>
  <si>
    <t>Siemens has banned all non-essential travel for the month of March</t>
  </si>
  <si>
    <t>Contracted / Definite</t>
  </si>
  <si>
    <t>Accenture</t>
  </si>
  <si>
    <t>Accenture statement: “We continue to closely monitor the situation related to the coronavirus (COVID-19) outbreak, working with our external advisers. The safety and security of our people is our top priority. Based on the latest assessment, as a precaution we are temporarily restricting employee business travel to and from mainland China, Hong Kong, Macau, &amp; Italy and requiring employees to work from home where appropriate.”
To add some clarity to this statement, providing you with the following:
•	This travel policy/statement was issued internally by Accenture globally for meetings/events and individual travel 
•	Travel restrictions are currently for impacted countries listed only. “Essential” travel is only allowed to these countries with leadership approval 
•	Currently there is no end-date on this policy. Accenture continues to monitor the situation closely
•	Project related travel in the US has not changed, no restriction have been imposed</t>
  </si>
  <si>
    <t>Date
Cxld</t>
  </si>
  <si>
    <t>Rooms 
Cxld</t>
  </si>
  <si>
    <t>Rooms Rev Cxld</t>
  </si>
  <si>
    <t>B&amp;C Rev Cxld</t>
  </si>
  <si>
    <t>Total 
Cxld</t>
  </si>
  <si>
    <t>Amt of Cxl being paid to hotel?</t>
  </si>
  <si>
    <t>rebook before 7/31/2020</t>
  </si>
  <si>
    <t>will rebook in 2020</t>
  </si>
  <si>
    <t>season suspended</t>
  </si>
  <si>
    <t>N/A</t>
  </si>
  <si>
    <t>rebooked June 4th</t>
  </si>
  <si>
    <t>rebooked June 11</t>
  </si>
  <si>
    <t>city wide trying rebook</t>
  </si>
  <si>
    <t>trying to rebook with park</t>
  </si>
  <si>
    <t>postponed will rebook</t>
  </si>
  <si>
    <t>Tournament cancelled</t>
  </si>
  <si>
    <t>rebooked for Sept</t>
  </si>
  <si>
    <t>tournament cancelled</t>
  </si>
  <si>
    <t>not rebooking this year</t>
  </si>
  <si>
    <t>October 7-11, 2020</t>
  </si>
  <si>
    <t>event not rebooking</t>
  </si>
  <si>
    <t>Will rebook before Dec 2020</t>
  </si>
  <si>
    <t>Rebooked for 6.13.2020</t>
  </si>
  <si>
    <t>rebook for 2021</t>
  </si>
  <si>
    <t>4.24.2020</t>
  </si>
  <si>
    <t>3.25.2020</t>
  </si>
  <si>
    <t>rebook before 12.31.20</t>
  </si>
  <si>
    <t>5.2.2020</t>
  </si>
  <si>
    <t>3.27.2020`</t>
  </si>
  <si>
    <t xml:space="preserve">Will rebook </t>
  </si>
  <si>
    <t>6.19.20</t>
  </si>
  <si>
    <t>3.27.2020</t>
  </si>
  <si>
    <t>rebooking for 2021</t>
  </si>
  <si>
    <t>rebooked for Nov. 14, 2020</t>
  </si>
  <si>
    <t>will rebook once COVId -19 ends</t>
  </si>
  <si>
    <t>will not hold this year but will for 2021</t>
  </si>
  <si>
    <t>looking at alt dates</t>
  </si>
  <si>
    <t>4.25.2020</t>
  </si>
  <si>
    <t>4.13.2020</t>
  </si>
  <si>
    <t>rebooked 7/11/2020</t>
  </si>
  <si>
    <t>not sure yet</t>
  </si>
  <si>
    <t>Cancelled for 2020</t>
  </si>
  <si>
    <t>cancelled for 2020</t>
  </si>
  <si>
    <t>Rebooked July 2020</t>
  </si>
  <si>
    <t>Cancelled due to COVID</t>
  </si>
  <si>
    <t>virtual for rest of 2020</t>
  </si>
  <si>
    <t>cancelled due to lack of teams for a tournament</t>
  </si>
  <si>
    <t>cancelled</t>
  </si>
  <si>
    <t xml:space="preserve">unsure </t>
  </si>
  <si>
    <t>citywide rebooked 2022</t>
  </si>
  <si>
    <t>cirywide rebooked 2022</t>
  </si>
  <si>
    <t>moved to Maryland</t>
  </si>
  <si>
    <t>cancelled due to COVID</t>
  </si>
  <si>
    <t>orientations online until April 2021</t>
  </si>
  <si>
    <t xml:space="preserve">cancelled </t>
  </si>
  <si>
    <t xml:space="preserve">bc hurricane </t>
  </si>
  <si>
    <t xml:space="preserve">virtual training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</si>
</sst>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_);[Red]\(&quot;$&quot;#,##0\)"/>
    <numFmt numFmtId="8" formatCode="&quot;$&quot;#,##0.00_);[Red]\(&quot;$&quot;#,##0.00\)"/>
    <numFmt numFmtId="44" formatCode="_(&quot;$&quot;* #,##0.00_);_(&quot;$&quot;* \(#,##0.00\);_(&quot;$&quot;* &quot;-&quot;??_);_(@_)"/>
    <numFmt numFmtId="164" formatCode="_(&quot;$&quot;* #,##0_);_(&quot;$&quot;* \(#,##0\);_(&quot;$&quot;* &quot;-&quot;??_);_(@_)"/>
    <numFmt numFmtId="165" formatCode="&quot;$&quot;#,##0.00"/>
  </numFmts>
  <fonts count="7" x14ac:knownFonts="1">
    <font>
      <sz val="11"/>
      <color theme="1"/>
      <name val="Calibri"/>
      <family val="2"/>
      <scheme val="minor"/>
    </font>
    <font>
      <sz val="11"/>
      <name val="Nirmala UI Semilight"/>
      <family val="2"/>
    </font>
    <font>
      <sz val="11"/>
      <color theme="1"/>
      <name val="Calibri"/>
      <family val="2"/>
      <scheme val="minor"/>
    </font>
    <font>
      <sz val="11"/>
      <color theme="1"/>
      <name val="Nirmala UI Semilight"/>
      <family val="2"/>
    </font>
    <font>
      <b/>
      <sz val="11"/>
      <color theme="1"/>
      <name val="Nirmala UI Semilight"/>
      <family val="2"/>
    </font>
    <font>
      <sz val="18"/>
      <name val="Nirmala UI Semilight"/>
      <family val="2"/>
    </font>
    <font>
      <sz val="9"/>
      <color indexed="81"/>
      <name val="Tahoma"/>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style="medium">
        <color auto="1"/>
      </top>
      <bottom style="thin">
        <color auto="1"/>
      </bottom>
      <diagonal/>
    </border>
    <border>
      <left/>
      <right style="thin">
        <color auto="1"/>
      </right>
      <top/>
      <bottom style="thin">
        <color auto="1"/>
      </bottom>
      <diagonal/>
    </border>
    <border>
      <left/>
      <right style="medium">
        <color auto="1"/>
      </right>
      <top style="medium">
        <color auto="1"/>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2">
    <xf numFmtId="0" fontId="0" fillId="0" borderId="0"/>
    <xf numFmtId="44" fontId="2" fillId="0" borderId="0" applyFont="0" applyFill="0" applyBorder="0" applyAlignment="0" applyProtection="0"/>
  </cellStyleXfs>
  <cellXfs count="89">
    <xf numFmtId="0" fontId="0" fillId="0" borderId="0" xfId="0"/>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Border="1" applyAlignment="1">
      <alignment horizontal="center" vertical="top"/>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Fill="1" applyBorder="1" applyAlignment="1">
      <alignment horizontal="left" vertical="center"/>
    </xf>
    <xf numFmtId="0" fontId="1" fillId="0" borderId="1" xfId="0" applyFont="1" applyBorder="1" applyAlignment="1">
      <alignment horizontal="center" vertical="center" wrapText="1"/>
    </xf>
    <xf numFmtId="0" fontId="3" fillId="0" borderId="0" xfId="0" applyFont="1"/>
    <xf numFmtId="0" fontId="3" fillId="0" borderId="1" xfId="0" applyFont="1" applyBorder="1"/>
    <xf numFmtId="0" fontId="3" fillId="0" borderId="0" xfId="0" applyFont="1" applyFill="1"/>
    <xf numFmtId="0" fontId="3" fillId="0" borderId="0" xfId="0" applyFont="1" applyAlignment="1">
      <alignment horizontal="left"/>
    </xf>
    <xf numFmtId="0" fontId="3" fillId="0" borderId="0" xfId="0" applyFont="1" applyAlignment="1">
      <alignment horizontal="center"/>
    </xf>
    <xf numFmtId="0" fontId="3" fillId="0" borderId="1" xfId="0" applyFont="1" applyBorder="1" applyAlignment="1">
      <alignment vertical="top" wrapText="1"/>
    </xf>
    <xf numFmtId="0" fontId="0" fillId="0" borderId="0" xfId="0" applyAlignment="1">
      <alignment vertical="center"/>
    </xf>
    <xf numFmtId="0" fontId="3" fillId="0" borderId="0" xfId="0" applyFont="1" applyAlignment="1" applyProtection="1">
      <alignment horizontal="center" vertical="center"/>
      <protection locked="0"/>
    </xf>
    <xf numFmtId="0" fontId="3" fillId="0" borderId="0" xfId="0" applyFont="1" applyAlignment="1" applyProtection="1">
      <alignment vertical="center"/>
      <protection locked="0"/>
    </xf>
    <xf numFmtId="164" fontId="4" fillId="0" borderId="1" xfId="1" applyNumberFormat="1" applyFont="1" applyBorder="1"/>
    <xf numFmtId="1" fontId="4" fillId="0" borderId="2" xfId="0" applyNumberFormat="1" applyFont="1" applyBorder="1" applyAlignment="1">
      <alignment horizontal="center"/>
    </xf>
    <xf numFmtId="164" fontId="4" fillId="0" borderId="2" xfId="0" applyNumberFormat="1" applyFont="1" applyBorder="1"/>
    <xf numFmtId="0" fontId="1" fillId="0" borderId="10" xfId="0" applyFont="1" applyBorder="1" applyAlignment="1">
      <alignment horizontal="center" vertical="center" wrapText="1"/>
    </xf>
    <xf numFmtId="0" fontId="1" fillId="0" borderId="4" xfId="0" applyFont="1" applyBorder="1" applyAlignment="1">
      <alignment horizontal="center" vertical="center" wrapText="1"/>
    </xf>
    <xf numFmtId="0" fontId="3" fillId="0" borderId="1" xfId="0" applyFont="1" applyBorder="1" applyAlignment="1">
      <alignment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3" fillId="0" borderId="0" xfId="0" applyFont="1"/>
    <xf numFmtId="0" fontId="3" fillId="0" borderId="0" xfId="0" applyFont="1" applyAlignment="1">
      <alignment horizontal="left"/>
    </xf>
    <xf numFmtId="0" fontId="3" fillId="0" borderId="0" xfId="0" applyFont="1" applyAlignment="1">
      <alignment horizontal="center"/>
    </xf>
    <xf numFmtId="164" fontId="4" fillId="0" borderId="2" xfId="0" applyNumberFormat="1" applyFont="1" applyBorder="1"/>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2" xfId="0" applyNumberFormat="1" applyFont="1" applyBorder="1"/>
    <xf numFmtId="0" fontId="4" fillId="0" borderId="1" xfId="1" applyNumberFormat="1" applyFont="1" applyBorder="1"/>
    <xf numFmtId="0" fontId="1" fillId="0" borderId="6" xfId="0" applyFont="1" applyBorder="1" applyAlignment="1">
      <alignment horizontal="left" wrapText="1"/>
    </xf>
    <xf numFmtId="0" fontId="1" fillId="0" borderId="6" xfId="0" applyFont="1" applyBorder="1" applyAlignment="1">
      <alignment horizontal="left" wrapText="1"/>
    </xf>
    <xf numFmtId="14" fontId="1" fillId="0" borderId="9"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6" fontId="1" fillId="0" borderId="1"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6" xfId="0" applyFont="1" applyFill="1" applyBorder="1" applyAlignment="1">
      <alignment horizontal="left" wrapText="1"/>
    </xf>
    <xf numFmtId="3" fontId="1" fillId="0" borderId="1" xfId="0" applyNumberFormat="1" applyFont="1" applyFill="1" applyBorder="1" applyAlignment="1">
      <alignment horizontal="center" vertical="center" wrapText="1"/>
    </xf>
    <xf numFmtId="8"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14" fontId="1" fillId="0" borderId="9"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6"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6" xfId="0" applyFont="1" applyBorder="1" applyAlignment="1">
      <alignment horizontal="left" wrapText="1"/>
    </xf>
    <xf numFmtId="8" fontId="1" fillId="0" borderId="1" xfId="0" applyNumberFormat="1" applyFont="1" applyBorder="1" applyAlignment="1">
      <alignment horizontal="center" vertical="center" wrapText="1"/>
    </xf>
    <xf numFmtId="0" fontId="1" fillId="0" borderId="6" xfId="0" applyFont="1" applyBorder="1" applyAlignment="1">
      <alignment horizontal="left" wrapText="1"/>
    </xf>
    <xf numFmtId="0" fontId="1" fillId="0" borderId="6" xfId="0" applyFont="1" applyBorder="1" applyAlignment="1">
      <alignment horizontal="left" wrapText="1"/>
    </xf>
    <xf numFmtId="3" fontId="1" fillId="0" borderId="1" xfId="0" applyNumberFormat="1" applyFont="1" applyBorder="1" applyAlignment="1">
      <alignment horizontal="center" vertical="center" wrapText="1"/>
    </xf>
    <xf numFmtId="0" fontId="1" fillId="0" borderId="6" xfId="0" applyFont="1" applyBorder="1" applyAlignment="1">
      <alignment horizontal="left" wrapText="1"/>
    </xf>
    <xf numFmtId="0" fontId="1" fillId="0" borderId="6" xfId="0" applyFont="1" applyBorder="1" applyAlignment="1">
      <alignment horizontal="left" wrapText="1"/>
    </xf>
    <xf numFmtId="0" fontId="1" fillId="0" borderId="6" xfId="0" applyFont="1" applyBorder="1" applyAlignment="1">
      <alignment horizontal="left" wrapText="1"/>
    </xf>
    <xf numFmtId="0" fontId="1" fillId="0" borderId="6" xfId="0" applyFont="1" applyBorder="1" applyAlignment="1">
      <alignment horizontal="left" wrapText="1"/>
    </xf>
    <xf numFmtId="17" fontId="1" fillId="0" borderId="1" xfId="0" applyNumberFormat="1" applyFont="1" applyBorder="1" applyAlignment="1">
      <alignment horizontal="center" vertical="center" wrapText="1"/>
    </xf>
    <xf numFmtId="0" fontId="1" fillId="0" borderId="6" xfId="0" applyFont="1" applyBorder="1" applyAlignment="1">
      <alignment horizontal="left" wrapText="1"/>
    </xf>
    <xf numFmtId="0" fontId="1" fillId="0" borderId="6" xfId="0" applyFont="1" applyBorder="1" applyAlignment="1">
      <alignment horizontal="left" wrapText="1"/>
    </xf>
    <xf numFmtId="0" fontId="1" fillId="0" borderId="9" xfId="0" applyFont="1" applyFill="1" applyBorder="1" applyAlignment="1">
      <alignment horizontal="center" vertical="center" wrapText="1"/>
    </xf>
    <xf numFmtId="0" fontId="1" fillId="0" borderId="6" xfId="0" applyFont="1" applyBorder="1" applyAlignment="1">
      <alignment horizontal="left" wrapText="1"/>
    </xf>
    <xf numFmtId="0" fontId="4" fillId="0" borderId="1" xfId="0" applyFont="1" applyBorder="1" applyAlignment="1">
      <alignment horizontal="right" wrapText="1"/>
    </xf>
    <xf numFmtId="0" fontId="1" fillId="0" borderId="11" xfId="0" applyFont="1" applyBorder="1" applyAlignment="1">
      <alignment horizontal="left" wrapText="1"/>
    </xf>
    <xf numFmtId="0" fontId="1" fillId="0" borderId="6" xfId="0" applyFont="1" applyBorder="1" applyAlignment="1">
      <alignment horizontal="left"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4" fillId="0" borderId="2" xfId="0" applyFont="1" applyBorder="1" applyAlignment="1">
      <alignment horizontal="right" wrapText="1"/>
    </xf>
  </cellXfs>
  <cellStyles count="2">
    <cellStyle name="Currency" xfId="1" builtinId="4"/>
    <cellStyle name="Normal" xfId="0" builtinId="0"/>
  </cellStyles>
  <dxfs count="1">
    <dxf>
      <fill>
        <patternFill patternType="solid">
          <fgColor rgb="FF000000"/>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7" Type="http://schemas.openxmlformats.org/officeDocument/2006/relationships/customXml" Target="../customXml/item1.xml"/><Relationship Id="rId8" Type="http://schemas.openxmlformats.org/officeDocument/2006/relationships/customXml" Target="../customXml/item2.xml"/><Relationship Id="rId9"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83"/>
  <sheetViews>
    <sheetView tabSelected="1" zoomScale="75" zoomScaleNormal="75" zoomScalePageLayoutView="75" workbookViewId="0">
      <pane xSplit="1" ySplit="2" topLeftCell="B3" activePane="bottomRight" state="frozen"/>
      <selection pane="topRight" activeCell="I1" sqref="I1"/>
      <selection pane="bottomLeft" activeCell="A3" sqref="A3"/>
      <selection pane="bottomRight" activeCell="G58" sqref="G58"/>
    </sheetView>
  </sheetViews>
  <sheetFormatPr baseColWidth="10" defaultColWidth="9.1640625" defaultRowHeight="14" x14ac:dyDescent="0.15"/>
  <cols>
    <col min="1" max="1" width="10" style="20" customWidth="1"/>
    <col min="2" max="2" width="10.33203125" style="20" customWidth="1"/>
    <col min="3" max="3" width="8.6640625" style="20" customWidth="1"/>
    <col min="4" max="4" width="11.5" style="16" customWidth="1"/>
    <col min="5" max="5" width="12" style="16" bestFit="1" customWidth="1"/>
    <col min="6" max="6" width="14" style="16" bestFit="1" customWidth="1"/>
    <col min="7" max="7" width="13.83203125" style="20" bestFit="1" customWidth="1"/>
    <col min="8" max="8" width="16" style="38" customWidth="1"/>
    <col min="9" max="9" width="25.6640625" style="38" customWidth="1"/>
    <col min="10" max="13" width="8.6640625" style="20" customWidth="1"/>
    <col min="14" max="17" width="11.6640625" style="20" customWidth="1"/>
    <col min="18" max="18" width="41.33203125" style="37" customWidth="1"/>
    <col min="19" max="16384" width="9.1640625" style="16"/>
  </cols>
  <sheetData>
    <row r="1" spans="1:18" ht="35.25" customHeight="1" x14ac:dyDescent="0.15">
      <c r="A1" s="83" t="s">
        <v>210</v>
      </c>
      <c r="B1" s="84"/>
      <c r="C1" s="84"/>
      <c r="D1" s="84"/>
      <c r="E1" s="84"/>
      <c r="F1" s="84"/>
      <c r="G1" s="84"/>
      <c r="H1" s="84"/>
      <c r="I1" s="85"/>
      <c r="J1" s="86" t="s">
        <v>202</v>
      </c>
      <c r="K1" s="86"/>
      <c r="L1" s="86"/>
      <c r="M1" s="86"/>
      <c r="N1" s="86"/>
      <c r="O1" s="86"/>
      <c r="P1" s="86"/>
      <c r="Q1" s="87"/>
      <c r="R1" s="81" t="s">
        <v>201</v>
      </c>
    </row>
    <row r="2" spans="1:18" ht="35.25" customHeight="1" x14ac:dyDescent="0.15">
      <c r="A2" s="40" t="s">
        <v>190</v>
      </c>
      <c r="B2" s="35" t="s">
        <v>213</v>
      </c>
      <c r="C2" s="35" t="s">
        <v>214</v>
      </c>
      <c r="D2" s="35" t="s">
        <v>215</v>
      </c>
      <c r="E2" s="35" t="s">
        <v>216</v>
      </c>
      <c r="F2" s="35" t="s">
        <v>217</v>
      </c>
      <c r="G2" s="35" t="s">
        <v>181</v>
      </c>
      <c r="H2" s="35" t="s">
        <v>218</v>
      </c>
      <c r="I2" s="41" t="s">
        <v>205</v>
      </c>
      <c r="J2" s="29" t="s">
        <v>191</v>
      </c>
      <c r="K2" s="15" t="s">
        <v>192</v>
      </c>
      <c r="L2" s="15" t="s">
        <v>200</v>
      </c>
      <c r="M2" s="15" t="s">
        <v>193</v>
      </c>
      <c r="N2" s="15" t="s">
        <v>183</v>
      </c>
      <c r="O2" s="15" t="s">
        <v>194</v>
      </c>
      <c r="P2" s="15" t="s">
        <v>195</v>
      </c>
      <c r="Q2" s="28" t="s">
        <v>181</v>
      </c>
      <c r="R2" s="82"/>
    </row>
    <row r="3" spans="1:18" s="18" customFormat="1" ht="35.25" customHeight="1" x14ac:dyDescent="0.15">
      <c r="A3" s="46">
        <v>44108</v>
      </c>
      <c r="B3" s="47">
        <v>44067</v>
      </c>
      <c r="C3" s="48">
        <v>0</v>
      </c>
      <c r="D3" s="48">
        <v>0</v>
      </c>
      <c r="E3" s="56">
        <v>250</v>
      </c>
      <c r="F3" s="48">
        <v>250</v>
      </c>
      <c r="G3" s="48" t="s">
        <v>269</v>
      </c>
      <c r="H3" s="48"/>
      <c r="I3" s="50"/>
      <c r="J3" s="51"/>
      <c r="K3" s="52"/>
      <c r="L3" s="52"/>
      <c r="M3" s="52"/>
      <c r="N3" s="52"/>
      <c r="O3" s="52"/>
      <c r="P3" s="52"/>
      <c r="Q3" s="53"/>
      <c r="R3" s="54"/>
    </row>
    <row r="4" spans="1:18" s="18" customFormat="1" ht="35.25" customHeight="1" x14ac:dyDescent="0.15">
      <c r="A4" s="46">
        <v>44090</v>
      </c>
      <c r="B4" s="47">
        <v>44074</v>
      </c>
      <c r="C4" s="48">
        <v>20</v>
      </c>
      <c r="D4" s="56">
        <v>2520</v>
      </c>
      <c r="E4" s="48">
        <v>0</v>
      </c>
      <c r="F4" s="49">
        <v>2520</v>
      </c>
      <c r="G4" s="48" t="s">
        <v>255</v>
      </c>
      <c r="H4" s="48"/>
      <c r="I4" s="50"/>
      <c r="J4" s="51"/>
      <c r="K4" s="52"/>
      <c r="L4" s="52"/>
      <c r="M4" s="52"/>
      <c r="N4" s="52"/>
      <c r="O4" s="52"/>
      <c r="P4" s="52"/>
      <c r="Q4" s="53"/>
      <c r="R4" s="54"/>
    </row>
    <row r="5" spans="1:18" s="18" customFormat="1" ht="35.25" customHeight="1" x14ac:dyDescent="0.15">
      <c r="A5" s="46">
        <v>44073</v>
      </c>
      <c r="B5" s="47">
        <v>44067</v>
      </c>
      <c r="C5" s="48">
        <v>0</v>
      </c>
      <c r="D5" s="48">
        <v>0</v>
      </c>
      <c r="E5" s="56">
        <v>250</v>
      </c>
      <c r="F5" s="56">
        <v>250</v>
      </c>
      <c r="G5" s="48" t="s">
        <v>269</v>
      </c>
      <c r="H5" s="48"/>
      <c r="I5" s="50"/>
      <c r="J5" s="51"/>
      <c r="K5" s="52"/>
      <c r="L5" s="52"/>
      <c r="M5" s="52"/>
      <c r="N5" s="52"/>
      <c r="O5" s="52"/>
      <c r="P5" s="52"/>
      <c r="Q5" s="53"/>
      <c r="R5" s="54"/>
    </row>
    <row r="6" spans="1:18" s="18" customFormat="1" ht="35.25" customHeight="1" x14ac:dyDescent="0.15">
      <c r="A6" s="46">
        <v>44070</v>
      </c>
      <c r="B6" s="47">
        <v>44067</v>
      </c>
      <c r="C6" s="48">
        <v>0</v>
      </c>
      <c r="D6" s="48">
        <v>0</v>
      </c>
      <c r="E6" s="56">
        <v>1200</v>
      </c>
      <c r="F6" s="56">
        <v>1200</v>
      </c>
      <c r="G6" s="48" t="s">
        <v>268</v>
      </c>
      <c r="H6" s="48"/>
      <c r="I6" s="50"/>
      <c r="J6" s="51"/>
      <c r="K6" s="52"/>
      <c r="L6" s="52"/>
      <c r="M6" s="52"/>
      <c r="N6" s="52"/>
      <c r="O6" s="52"/>
      <c r="P6" s="52"/>
      <c r="Q6" s="53"/>
      <c r="R6" s="54"/>
    </row>
    <row r="7" spans="1:18" s="18" customFormat="1" ht="35.25" customHeight="1" x14ac:dyDescent="0.15">
      <c r="A7" s="46">
        <v>44062</v>
      </c>
      <c r="B7" s="47">
        <v>44049</v>
      </c>
      <c r="C7" s="48">
        <v>0</v>
      </c>
      <c r="D7" s="48">
        <v>0</v>
      </c>
      <c r="E7" s="49">
        <v>728</v>
      </c>
      <c r="F7" s="49">
        <v>728</v>
      </c>
      <c r="G7" s="48" t="s">
        <v>260</v>
      </c>
      <c r="H7" s="48"/>
      <c r="I7" s="50"/>
      <c r="J7" s="51"/>
      <c r="K7" s="52"/>
      <c r="L7" s="52"/>
      <c r="M7" s="52"/>
      <c r="N7" s="52"/>
      <c r="O7" s="52"/>
      <c r="P7" s="52"/>
      <c r="Q7" s="53"/>
      <c r="R7" s="54"/>
    </row>
    <row r="8" spans="1:18" s="18" customFormat="1" ht="35.25" customHeight="1" x14ac:dyDescent="0.15">
      <c r="A8" s="46">
        <v>44071</v>
      </c>
      <c r="B8" s="47">
        <v>44048</v>
      </c>
      <c r="C8" s="48">
        <v>60</v>
      </c>
      <c r="D8" s="56">
        <v>7440</v>
      </c>
      <c r="E8" s="48">
        <v>0</v>
      </c>
      <c r="F8" s="49">
        <v>7440</v>
      </c>
      <c r="G8" s="48" t="s">
        <v>267</v>
      </c>
      <c r="H8" s="48"/>
      <c r="I8" s="50"/>
      <c r="J8" s="51"/>
      <c r="K8" s="52"/>
      <c r="L8" s="52"/>
      <c r="M8" s="52"/>
      <c r="N8" s="52"/>
      <c r="O8" s="52"/>
      <c r="P8" s="52"/>
      <c r="Q8" s="53"/>
      <c r="R8" s="54"/>
    </row>
    <row r="9" spans="1:18" s="18" customFormat="1" ht="56.5" customHeight="1" x14ac:dyDescent="0.15">
      <c r="A9" s="46">
        <v>44045</v>
      </c>
      <c r="B9" s="47">
        <v>44041</v>
      </c>
      <c r="C9" s="48">
        <v>330</v>
      </c>
      <c r="D9" s="49">
        <v>32670</v>
      </c>
      <c r="E9" s="48">
        <v>0</v>
      </c>
      <c r="F9" s="49">
        <v>32670</v>
      </c>
      <c r="G9" s="48" t="s">
        <v>266</v>
      </c>
      <c r="H9" s="48"/>
      <c r="I9" s="50"/>
      <c r="J9" s="51"/>
      <c r="K9" s="52"/>
      <c r="L9" s="52"/>
      <c r="M9" s="52"/>
      <c r="N9" s="52"/>
      <c r="O9" s="52"/>
      <c r="P9" s="52"/>
      <c r="Q9" s="53"/>
      <c r="R9" s="54"/>
    </row>
    <row r="10" spans="1:18" s="18" customFormat="1" ht="35.25" customHeight="1" x14ac:dyDescent="0.15">
      <c r="A10" s="46">
        <v>44056</v>
      </c>
      <c r="B10" s="47">
        <v>44034</v>
      </c>
      <c r="C10" s="48">
        <v>30</v>
      </c>
      <c r="D10" s="49">
        <v>3450</v>
      </c>
      <c r="E10" s="56">
        <v>600</v>
      </c>
      <c r="F10" s="49">
        <v>4050</v>
      </c>
      <c r="G10" s="48" t="s">
        <v>265</v>
      </c>
      <c r="H10" s="48"/>
      <c r="I10" s="50"/>
      <c r="J10" s="51"/>
      <c r="K10" s="52"/>
      <c r="L10" s="52"/>
      <c r="M10" s="52"/>
      <c r="N10" s="52"/>
      <c r="O10" s="52"/>
      <c r="P10" s="52"/>
      <c r="Q10" s="53"/>
      <c r="R10" s="54"/>
    </row>
    <row r="11" spans="1:18" s="18" customFormat="1" ht="35.25" customHeight="1" x14ac:dyDescent="0.15">
      <c r="A11" s="46">
        <v>44032</v>
      </c>
      <c r="B11" s="47">
        <v>44029</v>
      </c>
      <c r="C11" s="48">
        <v>196</v>
      </c>
      <c r="D11" s="49">
        <v>13524</v>
      </c>
      <c r="E11" s="48">
        <v>0</v>
      </c>
      <c r="F11" s="49">
        <v>13524</v>
      </c>
      <c r="G11" s="48" t="s">
        <v>264</v>
      </c>
      <c r="H11" s="48"/>
      <c r="I11" s="50"/>
      <c r="J11" s="51"/>
      <c r="K11" s="52"/>
      <c r="L11" s="52"/>
      <c r="M11" s="52"/>
      <c r="N11" s="52"/>
      <c r="O11" s="52"/>
      <c r="P11" s="52"/>
      <c r="Q11" s="53"/>
      <c r="R11" s="54"/>
    </row>
    <row r="12" spans="1:18" s="18" customFormat="1" ht="65.5" customHeight="1" x14ac:dyDescent="0.15">
      <c r="A12" s="46">
        <v>44108</v>
      </c>
      <c r="B12" s="47">
        <v>44026</v>
      </c>
      <c r="C12" s="48">
        <v>100</v>
      </c>
      <c r="D12" s="49">
        <v>10900</v>
      </c>
      <c r="E12" s="48">
        <v>0</v>
      </c>
      <c r="F12" s="49">
        <v>10900</v>
      </c>
      <c r="G12" s="48" t="s">
        <v>262</v>
      </c>
      <c r="H12" s="48"/>
      <c r="I12" s="50"/>
      <c r="J12" s="51"/>
      <c r="K12" s="52"/>
      <c r="L12" s="52"/>
      <c r="M12" s="52"/>
      <c r="N12" s="52"/>
      <c r="O12" s="52"/>
      <c r="P12" s="52"/>
      <c r="Q12" s="53"/>
      <c r="R12" s="54"/>
    </row>
    <row r="13" spans="1:18" s="18" customFormat="1" ht="59.5" customHeight="1" x14ac:dyDescent="0.15">
      <c r="A13" s="46">
        <v>44108</v>
      </c>
      <c r="B13" s="47">
        <v>44026</v>
      </c>
      <c r="C13" s="48">
        <v>100</v>
      </c>
      <c r="D13" s="49">
        <v>11900</v>
      </c>
      <c r="E13" s="48">
        <v>0</v>
      </c>
      <c r="F13" s="49">
        <v>11900</v>
      </c>
      <c r="G13" s="48" t="s">
        <v>263</v>
      </c>
      <c r="H13" s="48"/>
      <c r="I13" s="50"/>
      <c r="J13" s="51"/>
      <c r="K13" s="52"/>
      <c r="L13" s="52"/>
      <c r="M13" s="52"/>
      <c r="N13" s="52"/>
      <c r="O13" s="52"/>
      <c r="P13" s="52"/>
      <c r="Q13" s="53"/>
      <c r="R13" s="54"/>
    </row>
    <row r="14" spans="1:18" s="18" customFormat="1" ht="35.25" customHeight="1" x14ac:dyDescent="0.15">
      <c r="A14" s="46">
        <v>44026</v>
      </c>
      <c r="B14" s="47">
        <v>44020</v>
      </c>
      <c r="C14" s="48">
        <v>0</v>
      </c>
      <c r="D14" s="48">
        <v>0</v>
      </c>
      <c r="E14" s="48">
        <v>1467</v>
      </c>
      <c r="F14" s="56">
        <v>1467</v>
      </c>
      <c r="G14" s="48" t="s">
        <v>261</v>
      </c>
      <c r="H14" s="48"/>
      <c r="I14" s="50"/>
      <c r="J14" s="51"/>
      <c r="K14" s="52"/>
      <c r="L14" s="52"/>
      <c r="M14" s="52"/>
      <c r="N14" s="52"/>
      <c r="O14" s="52"/>
      <c r="P14" s="52"/>
      <c r="Q14" s="53"/>
      <c r="R14" s="54"/>
    </row>
    <row r="15" spans="1:18" s="18" customFormat="1" ht="35.25" customHeight="1" x14ac:dyDescent="0.15">
      <c r="A15" s="46">
        <v>44070</v>
      </c>
      <c r="B15" s="47">
        <v>44020</v>
      </c>
      <c r="C15" s="48">
        <v>45</v>
      </c>
      <c r="D15" s="49">
        <v>4905</v>
      </c>
      <c r="E15" s="48">
        <v>0</v>
      </c>
      <c r="F15" s="49">
        <v>4905</v>
      </c>
      <c r="G15" s="48" t="s">
        <v>260</v>
      </c>
      <c r="H15" s="48"/>
      <c r="I15" s="50"/>
      <c r="J15" s="51"/>
      <c r="K15" s="52"/>
      <c r="L15" s="52"/>
      <c r="M15" s="52"/>
      <c r="N15" s="52"/>
      <c r="O15" s="52"/>
      <c r="P15" s="52"/>
      <c r="Q15" s="53"/>
      <c r="R15" s="54"/>
    </row>
    <row r="16" spans="1:18" s="18" customFormat="1" ht="35.25" customHeight="1" x14ac:dyDescent="0.15">
      <c r="A16" s="46">
        <v>44056</v>
      </c>
      <c r="B16" s="47">
        <v>44020</v>
      </c>
      <c r="C16" s="48">
        <v>22</v>
      </c>
      <c r="D16" s="49">
        <v>2398</v>
      </c>
      <c r="E16" s="48">
        <v>0</v>
      </c>
      <c r="F16" s="49">
        <v>2398</v>
      </c>
      <c r="G16" s="48" t="s">
        <v>260</v>
      </c>
      <c r="H16" s="48"/>
      <c r="I16" s="50"/>
      <c r="J16" s="51"/>
      <c r="K16" s="52"/>
      <c r="L16" s="52"/>
      <c r="M16" s="52"/>
      <c r="N16" s="52"/>
      <c r="O16" s="52"/>
      <c r="P16" s="52"/>
      <c r="Q16" s="53"/>
      <c r="R16" s="54"/>
    </row>
    <row r="17" spans="1:18" s="18" customFormat="1" ht="70.75" customHeight="1" x14ac:dyDescent="0.15">
      <c r="A17" s="46">
        <v>44029</v>
      </c>
      <c r="B17" s="47">
        <v>44018</v>
      </c>
      <c r="C17" s="48">
        <v>36</v>
      </c>
      <c r="D17" s="49">
        <v>4284</v>
      </c>
      <c r="E17" s="48">
        <v>0</v>
      </c>
      <c r="F17" s="49">
        <v>4284</v>
      </c>
      <c r="G17" s="48" t="s">
        <v>259</v>
      </c>
      <c r="H17" s="48"/>
      <c r="I17" s="50"/>
      <c r="J17" s="51"/>
      <c r="K17" s="52"/>
      <c r="L17" s="52"/>
      <c r="M17" s="52"/>
      <c r="N17" s="52"/>
      <c r="O17" s="52"/>
      <c r="P17" s="52"/>
      <c r="Q17" s="53"/>
      <c r="R17" s="54"/>
    </row>
    <row r="18" spans="1:18" s="18" customFormat="1" ht="35.25" customHeight="1" x14ac:dyDescent="0.15">
      <c r="A18" s="46">
        <v>44172</v>
      </c>
      <c r="B18" s="47">
        <v>44006</v>
      </c>
      <c r="C18" s="48">
        <v>120</v>
      </c>
      <c r="D18" s="65">
        <v>12000</v>
      </c>
      <c r="E18" s="48">
        <v>0</v>
      </c>
      <c r="F18" s="65">
        <v>12000</v>
      </c>
      <c r="G18" s="48" t="s">
        <v>255</v>
      </c>
      <c r="H18" s="48"/>
      <c r="I18" s="50"/>
      <c r="J18" s="51"/>
      <c r="K18" s="52"/>
      <c r="L18" s="52"/>
      <c r="M18" s="52"/>
      <c r="N18" s="52"/>
      <c r="O18" s="52"/>
      <c r="P18" s="52"/>
      <c r="Q18" s="53"/>
      <c r="R18" s="54"/>
    </row>
    <row r="19" spans="1:18" s="18" customFormat="1" ht="35.25" customHeight="1" x14ac:dyDescent="0.15">
      <c r="A19" s="46">
        <v>44137</v>
      </c>
      <c r="B19" s="47">
        <v>44006</v>
      </c>
      <c r="C19" s="48">
        <v>120</v>
      </c>
      <c r="D19" s="65">
        <v>12000</v>
      </c>
      <c r="E19" s="48">
        <v>0</v>
      </c>
      <c r="F19" s="65">
        <v>12000</v>
      </c>
      <c r="G19" s="48" t="s">
        <v>255</v>
      </c>
      <c r="H19" s="48"/>
      <c r="I19" s="50"/>
      <c r="J19" s="51"/>
      <c r="K19" s="52"/>
      <c r="L19" s="52"/>
      <c r="M19" s="52"/>
      <c r="N19" s="52"/>
      <c r="O19" s="52"/>
      <c r="P19" s="52"/>
      <c r="Q19" s="53"/>
      <c r="R19" s="54"/>
    </row>
    <row r="20" spans="1:18" s="18" customFormat="1" ht="35.25" customHeight="1" x14ac:dyDescent="0.15">
      <c r="A20" s="46">
        <v>44123</v>
      </c>
      <c r="B20" s="47">
        <v>44006</v>
      </c>
      <c r="C20" s="48">
        <v>120</v>
      </c>
      <c r="D20" s="65">
        <v>12000</v>
      </c>
      <c r="E20" s="48">
        <v>0</v>
      </c>
      <c r="F20" s="65">
        <v>12000</v>
      </c>
      <c r="G20" s="48" t="s">
        <v>255</v>
      </c>
      <c r="H20" s="48"/>
      <c r="I20" s="50"/>
      <c r="J20" s="51"/>
      <c r="K20" s="52"/>
      <c r="L20" s="52"/>
      <c r="M20" s="52"/>
      <c r="N20" s="52"/>
      <c r="O20" s="52"/>
      <c r="P20" s="52"/>
      <c r="Q20" s="53"/>
      <c r="R20" s="54"/>
    </row>
    <row r="21" spans="1:18" s="18" customFormat="1" ht="35.25" customHeight="1" x14ac:dyDescent="0.15">
      <c r="A21" s="46">
        <v>44109</v>
      </c>
      <c r="B21" s="47">
        <v>44006</v>
      </c>
      <c r="C21" s="48">
        <v>120</v>
      </c>
      <c r="D21" s="65">
        <v>12000</v>
      </c>
      <c r="E21" s="48">
        <v>0</v>
      </c>
      <c r="F21" s="65">
        <v>12000</v>
      </c>
      <c r="G21" s="48" t="s">
        <v>255</v>
      </c>
      <c r="H21" s="48"/>
      <c r="I21" s="50"/>
      <c r="J21" s="51"/>
      <c r="K21" s="52"/>
      <c r="L21" s="52"/>
      <c r="M21" s="52"/>
      <c r="N21" s="52"/>
      <c r="O21" s="52"/>
      <c r="P21" s="52"/>
      <c r="Q21" s="53"/>
      <c r="R21" s="54"/>
    </row>
    <row r="22" spans="1:18" s="18" customFormat="1" ht="35.25" customHeight="1" x14ac:dyDescent="0.15">
      <c r="A22" s="46">
        <v>44088</v>
      </c>
      <c r="B22" s="47">
        <v>44006</v>
      </c>
      <c r="C22" s="48">
        <v>120</v>
      </c>
      <c r="D22" s="65">
        <v>12000</v>
      </c>
      <c r="E22" s="48">
        <v>0</v>
      </c>
      <c r="F22" s="65">
        <v>12000</v>
      </c>
      <c r="G22" s="48" t="s">
        <v>255</v>
      </c>
      <c r="H22" s="48"/>
      <c r="I22" s="50"/>
      <c r="J22" s="51"/>
      <c r="K22" s="52"/>
      <c r="L22" s="52"/>
      <c r="M22" s="52"/>
      <c r="N22" s="52"/>
      <c r="O22" s="52"/>
      <c r="P22" s="52"/>
      <c r="Q22" s="53"/>
      <c r="R22" s="54"/>
    </row>
    <row r="23" spans="1:18" s="18" customFormat="1" ht="35.25" customHeight="1" x14ac:dyDescent="0.15">
      <c r="A23" s="46">
        <v>44046</v>
      </c>
      <c r="B23" s="47">
        <v>44006</v>
      </c>
      <c r="C23" s="48">
        <v>120</v>
      </c>
      <c r="D23" s="65">
        <v>12000</v>
      </c>
      <c r="E23" s="48">
        <v>0</v>
      </c>
      <c r="F23" s="65">
        <v>12000</v>
      </c>
      <c r="G23" s="48" t="s">
        <v>255</v>
      </c>
      <c r="H23" s="48"/>
      <c r="I23" s="50"/>
      <c r="J23" s="51"/>
      <c r="K23" s="52"/>
      <c r="L23" s="52"/>
      <c r="M23" s="52"/>
      <c r="N23" s="52"/>
      <c r="O23" s="52"/>
      <c r="P23" s="52"/>
      <c r="Q23" s="53"/>
      <c r="R23" s="54"/>
    </row>
    <row r="24" spans="1:18" s="18" customFormat="1" ht="35.25" customHeight="1" x14ac:dyDescent="0.15">
      <c r="A24" s="46">
        <v>44025</v>
      </c>
      <c r="B24" s="47">
        <v>43970</v>
      </c>
      <c r="C24" s="48">
        <v>50</v>
      </c>
      <c r="D24" s="65">
        <v>6450</v>
      </c>
      <c r="E24" s="65">
        <v>0</v>
      </c>
      <c r="F24" s="65">
        <v>6450</v>
      </c>
      <c r="G24" s="48" t="s">
        <v>255</v>
      </c>
      <c r="H24" s="48"/>
      <c r="I24" s="50"/>
      <c r="J24" s="51"/>
      <c r="K24" s="52"/>
      <c r="L24" s="52"/>
      <c r="M24" s="52"/>
      <c r="N24" s="52"/>
      <c r="O24" s="52"/>
      <c r="P24" s="52"/>
      <c r="Q24" s="53"/>
      <c r="R24" s="54"/>
    </row>
    <row r="25" spans="1:18" s="18" customFormat="1" ht="35.25" customHeight="1" x14ac:dyDescent="0.15">
      <c r="A25" s="46">
        <v>44025</v>
      </c>
      <c r="B25" s="47">
        <v>43970</v>
      </c>
      <c r="C25" s="48">
        <v>120</v>
      </c>
      <c r="D25" s="65">
        <v>12000</v>
      </c>
      <c r="E25" s="65">
        <v>0</v>
      </c>
      <c r="F25" s="65">
        <v>1200</v>
      </c>
      <c r="G25" s="48" t="s">
        <v>257</v>
      </c>
      <c r="H25" s="48"/>
      <c r="I25" s="50"/>
      <c r="J25" s="51"/>
      <c r="K25" s="52"/>
      <c r="L25" s="52"/>
      <c r="M25" s="52"/>
      <c r="N25" s="52"/>
      <c r="O25" s="52"/>
      <c r="P25" s="52"/>
      <c r="Q25" s="53"/>
      <c r="R25" s="54"/>
    </row>
    <row r="26" spans="1:18" s="18" customFormat="1" ht="35.25" customHeight="1" x14ac:dyDescent="0.15">
      <c r="A26" s="46">
        <v>44036</v>
      </c>
      <c r="B26" s="47">
        <v>43970</v>
      </c>
      <c r="C26" s="48">
        <v>180</v>
      </c>
      <c r="D26" s="65">
        <v>18000</v>
      </c>
      <c r="E26" s="65">
        <v>5000</v>
      </c>
      <c r="F26" s="65">
        <v>23000</v>
      </c>
      <c r="G26" s="48" t="s">
        <v>258</v>
      </c>
      <c r="H26" s="48"/>
      <c r="I26" s="50"/>
      <c r="J26" s="51"/>
      <c r="K26" s="52"/>
      <c r="L26" s="52"/>
      <c r="M26" s="52"/>
      <c r="N26" s="52"/>
      <c r="O26" s="52"/>
      <c r="P26" s="52"/>
      <c r="Q26" s="53"/>
      <c r="R26" s="54"/>
    </row>
    <row r="27" spans="1:18" s="18" customFormat="1" ht="35.25" customHeight="1" x14ac:dyDescent="0.15">
      <c r="A27" s="46">
        <v>44050</v>
      </c>
      <c r="B27" s="47">
        <v>43970</v>
      </c>
      <c r="C27" s="48">
        <v>180</v>
      </c>
      <c r="D27" s="65">
        <v>18000</v>
      </c>
      <c r="E27" s="65">
        <v>5000</v>
      </c>
      <c r="F27" s="65">
        <v>23000</v>
      </c>
      <c r="G27" s="48" t="s">
        <v>258</v>
      </c>
      <c r="H27" s="48"/>
      <c r="I27" s="50"/>
      <c r="J27" s="51"/>
      <c r="K27" s="52"/>
      <c r="L27" s="52"/>
      <c r="M27" s="52"/>
      <c r="N27" s="52"/>
      <c r="O27" s="52"/>
      <c r="P27" s="52"/>
      <c r="Q27" s="53"/>
      <c r="R27" s="54"/>
    </row>
    <row r="28" spans="1:18" s="18" customFormat="1" ht="35.25" customHeight="1" x14ac:dyDescent="0.15">
      <c r="A28" s="46">
        <v>44095</v>
      </c>
      <c r="B28" s="47">
        <v>43970</v>
      </c>
      <c r="C28" s="48">
        <v>180</v>
      </c>
      <c r="D28" s="65">
        <v>18000</v>
      </c>
      <c r="E28" s="65">
        <v>5000</v>
      </c>
      <c r="F28" s="65">
        <v>23000</v>
      </c>
      <c r="G28" s="48" t="s">
        <v>258</v>
      </c>
      <c r="H28" s="48"/>
      <c r="I28" s="50"/>
      <c r="J28" s="51"/>
      <c r="K28" s="52"/>
      <c r="L28" s="52"/>
      <c r="M28" s="52"/>
      <c r="N28" s="52"/>
      <c r="O28" s="52"/>
      <c r="P28" s="52"/>
      <c r="Q28" s="53"/>
      <c r="R28" s="54"/>
    </row>
    <row r="29" spans="1:18" s="18" customFormat="1" ht="35.25" customHeight="1" x14ac:dyDescent="0.15">
      <c r="A29" s="46">
        <v>44116</v>
      </c>
      <c r="B29" s="47">
        <v>43970</v>
      </c>
      <c r="C29" s="48">
        <v>180</v>
      </c>
      <c r="D29" s="65">
        <v>18000</v>
      </c>
      <c r="E29" s="65">
        <v>5000</v>
      </c>
      <c r="F29" s="65">
        <v>23000</v>
      </c>
      <c r="G29" s="48" t="s">
        <v>258</v>
      </c>
      <c r="H29" s="48"/>
      <c r="I29" s="50"/>
      <c r="J29" s="51"/>
      <c r="K29" s="52"/>
      <c r="L29" s="52"/>
      <c r="M29" s="52"/>
      <c r="N29" s="52"/>
      <c r="O29" s="52"/>
      <c r="P29" s="52"/>
      <c r="Q29" s="53"/>
      <c r="R29" s="54"/>
    </row>
    <row r="30" spans="1:18" s="18" customFormat="1" ht="35.25" customHeight="1" x14ac:dyDescent="0.15">
      <c r="A30" s="46">
        <v>44144</v>
      </c>
      <c r="B30" s="47">
        <v>43970</v>
      </c>
      <c r="C30" s="48">
        <v>180</v>
      </c>
      <c r="D30" s="65">
        <v>18000</v>
      </c>
      <c r="E30" s="65">
        <v>5000</v>
      </c>
      <c r="F30" s="65">
        <v>23000</v>
      </c>
      <c r="G30" s="48" t="s">
        <v>258</v>
      </c>
      <c r="H30" s="48"/>
      <c r="I30" s="50"/>
      <c r="J30" s="51"/>
      <c r="K30" s="52"/>
      <c r="L30" s="52"/>
      <c r="M30" s="52"/>
      <c r="N30" s="52"/>
      <c r="O30" s="52"/>
      <c r="P30" s="52"/>
      <c r="Q30" s="53"/>
      <c r="R30" s="54"/>
    </row>
    <row r="31" spans="1:18" s="18" customFormat="1" ht="35.25" customHeight="1" x14ac:dyDescent="0.15">
      <c r="A31" s="46">
        <v>44165</v>
      </c>
      <c r="B31" s="47">
        <v>43970</v>
      </c>
      <c r="C31" s="48">
        <v>180</v>
      </c>
      <c r="D31" s="65">
        <v>18000</v>
      </c>
      <c r="E31" s="65">
        <v>5000</v>
      </c>
      <c r="F31" s="65">
        <v>23000</v>
      </c>
      <c r="G31" s="48" t="s">
        <v>258</v>
      </c>
      <c r="H31" s="48"/>
      <c r="I31" s="50"/>
      <c r="J31" s="51"/>
      <c r="K31" s="52"/>
      <c r="L31" s="52"/>
      <c r="M31" s="52"/>
      <c r="N31" s="52"/>
      <c r="O31" s="52"/>
      <c r="P31" s="52"/>
      <c r="Q31" s="53"/>
      <c r="R31" s="54"/>
    </row>
    <row r="32" spans="1:18" s="36" customFormat="1" ht="35.25" customHeight="1" x14ac:dyDescent="0.15">
      <c r="A32" s="61">
        <v>43977</v>
      </c>
      <c r="B32" s="62">
        <v>43962</v>
      </c>
      <c r="C32" s="35">
        <v>1</v>
      </c>
      <c r="D32" s="63">
        <v>756</v>
      </c>
      <c r="E32" s="67">
        <v>900</v>
      </c>
      <c r="F32" s="63">
        <v>1656</v>
      </c>
      <c r="G32" s="35" t="s">
        <v>256</v>
      </c>
      <c r="H32" s="35"/>
      <c r="I32" s="41"/>
      <c r="J32" s="58"/>
      <c r="K32" s="59"/>
      <c r="L32" s="59"/>
      <c r="M32" s="59"/>
      <c r="N32" s="59"/>
      <c r="O32" s="59"/>
      <c r="P32" s="59"/>
      <c r="Q32" s="60"/>
      <c r="R32" s="79"/>
    </row>
    <row r="33" spans="1:18" s="36" customFormat="1" ht="35.25" customHeight="1" x14ac:dyDescent="0.15">
      <c r="A33" s="61">
        <v>43985</v>
      </c>
      <c r="B33" s="62">
        <v>43962</v>
      </c>
      <c r="C33" s="35">
        <v>10</v>
      </c>
      <c r="D33" s="63">
        <v>1190</v>
      </c>
      <c r="E33" s="63">
        <v>900</v>
      </c>
      <c r="F33" s="63">
        <v>2090</v>
      </c>
      <c r="G33" s="35" t="s">
        <v>255</v>
      </c>
      <c r="H33" s="35"/>
      <c r="I33" s="41"/>
      <c r="J33" s="58"/>
      <c r="K33" s="59"/>
      <c r="L33" s="59"/>
      <c r="M33" s="59"/>
      <c r="N33" s="59"/>
      <c r="O33" s="59"/>
      <c r="P33" s="59"/>
      <c r="Q33" s="60"/>
      <c r="R33" s="79"/>
    </row>
    <row r="34" spans="1:18" s="18" customFormat="1" ht="35.25" customHeight="1" x14ac:dyDescent="0.15">
      <c r="A34" s="46">
        <v>43978</v>
      </c>
      <c r="B34" s="47">
        <v>43955</v>
      </c>
      <c r="C34" s="48">
        <v>0</v>
      </c>
      <c r="D34" s="48">
        <v>0</v>
      </c>
      <c r="E34" s="48">
        <v>400</v>
      </c>
      <c r="F34" s="48">
        <v>400</v>
      </c>
      <c r="G34" s="48" t="s">
        <v>231</v>
      </c>
      <c r="H34" s="48"/>
      <c r="I34" s="50"/>
      <c r="J34" s="51"/>
      <c r="K34" s="52"/>
      <c r="L34" s="52"/>
      <c r="M34" s="52"/>
      <c r="N34" s="52"/>
      <c r="O34" s="52"/>
      <c r="P34" s="52"/>
      <c r="Q34" s="53"/>
      <c r="R34" s="54"/>
    </row>
    <row r="35" spans="1:18" s="18" customFormat="1" ht="35.25" customHeight="1" x14ac:dyDescent="0.15">
      <c r="A35" s="46">
        <v>44026</v>
      </c>
      <c r="B35" s="47">
        <v>43955</v>
      </c>
      <c r="C35" s="48">
        <v>100</v>
      </c>
      <c r="D35" s="49">
        <v>13500</v>
      </c>
      <c r="E35" s="48">
        <v>0</v>
      </c>
      <c r="F35" s="49">
        <v>13500</v>
      </c>
      <c r="G35" s="48" t="s">
        <v>254</v>
      </c>
      <c r="H35" s="48"/>
      <c r="I35" s="50"/>
      <c r="J35" s="51"/>
      <c r="K35" s="52"/>
      <c r="L35" s="52"/>
      <c r="M35" s="52"/>
      <c r="N35" s="52"/>
      <c r="O35" s="52"/>
      <c r="P35" s="52"/>
      <c r="Q35" s="53"/>
      <c r="R35" s="54"/>
    </row>
    <row r="36" spans="1:18" s="18" customFormat="1" ht="35.25" customHeight="1" x14ac:dyDescent="0.15">
      <c r="A36" s="46">
        <v>44032</v>
      </c>
      <c r="B36" s="47">
        <v>43955</v>
      </c>
      <c r="C36" s="48">
        <v>80</v>
      </c>
      <c r="D36" s="55">
        <v>10800</v>
      </c>
      <c r="E36" s="48">
        <v>0</v>
      </c>
      <c r="F36" s="49">
        <v>10800</v>
      </c>
      <c r="G36" s="48" t="s">
        <v>254</v>
      </c>
      <c r="H36" s="48"/>
      <c r="I36" s="50"/>
      <c r="J36" s="51"/>
      <c r="K36" s="52"/>
      <c r="L36" s="52"/>
      <c r="M36" s="52"/>
      <c r="N36" s="52"/>
      <c r="O36" s="52"/>
      <c r="P36" s="52"/>
      <c r="Q36" s="53"/>
      <c r="R36" s="54"/>
    </row>
    <row r="37" spans="1:18" s="18" customFormat="1" ht="35.25" customHeight="1" x14ac:dyDescent="0.15">
      <c r="A37" s="46">
        <v>44032</v>
      </c>
      <c r="B37" s="47">
        <v>43955</v>
      </c>
      <c r="C37" s="48">
        <v>80</v>
      </c>
      <c r="D37" s="49">
        <v>10800</v>
      </c>
      <c r="E37" s="48">
        <v>0</v>
      </c>
      <c r="F37" s="49">
        <v>10800</v>
      </c>
      <c r="G37" s="48" t="s">
        <v>254</v>
      </c>
      <c r="H37" s="48"/>
      <c r="I37" s="50"/>
      <c r="J37" s="51"/>
      <c r="K37" s="52"/>
      <c r="L37" s="52"/>
      <c r="M37" s="52"/>
      <c r="N37" s="52"/>
      <c r="O37" s="52"/>
      <c r="P37" s="52"/>
      <c r="Q37" s="53"/>
      <c r="R37" s="54"/>
    </row>
    <row r="38" spans="1:18" s="18" customFormat="1" ht="35.25" customHeight="1" x14ac:dyDescent="0.15">
      <c r="A38" s="46">
        <v>44041</v>
      </c>
      <c r="B38" s="47">
        <v>43955</v>
      </c>
      <c r="C38" s="48">
        <v>200</v>
      </c>
      <c r="D38" s="49">
        <v>27000</v>
      </c>
      <c r="E38" s="48">
        <v>0</v>
      </c>
      <c r="F38" s="49">
        <v>27000</v>
      </c>
      <c r="G38" s="48" t="s">
        <v>254</v>
      </c>
      <c r="H38" s="48"/>
      <c r="I38" s="50"/>
      <c r="J38" s="51"/>
      <c r="K38" s="52"/>
      <c r="L38" s="52"/>
      <c r="M38" s="52"/>
      <c r="N38" s="52"/>
      <c r="O38" s="52"/>
      <c r="P38" s="52"/>
      <c r="Q38" s="53"/>
      <c r="R38" s="54"/>
    </row>
    <row r="39" spans="1:18" s="18" customFormat="1" ht="35.25" customHeight="1" x14ac:dyDescent="0.15">
      <c r="A39" s="46">
        <v>43990</v>
      </c>
      <c r="B39" s="47">
        <v>43950</v>
      </c>
      <c r="C39" s="48">
        <v>120</v>
      </c>
      <c r="D39" s="49">
        <v>11880</v>
      </c>
      <c r="E39" s="48">
        <v>0</v>
      </c>
      <c r="F39" s="49">
        <v>11880</v>
      </c>
      <c r="G39" s="48" t="s">
        <v>222</v>
      </c>
      <c r="H39" s="48"/>
      <c r="I39" s="50"/>
      <c r="J39" s="51"/>
      <c r="K39" s="52"/>
      <c r="L39" s="52"/>
      <c r="M39" s="52"/>
      <c r="N39" s="52"/>
      <c r="O39" s="52"/>
      <c r="P39" s="52"/>
      <c r="Q39" s="53"/>
      <c r="R39" s="54"/>
    </row>
    <row r="40" spans="1:18" s="18" customFormat="1" ht="35.25" customHeight="1" x14ac:dyDescent="0.15">
      <c r="A40" s="46">
        <v>43997</v>
      </c>
      <c r="B40" s="47">
        <v>43950</v>
      </c>
      <c r="C40" s="48">
        <v>140</v>
      </c>
      <c r="D40" s="49">
        <v>13860</v>
      </c>
      <c r="E40" s="49">
        <v>5041</v>
      </c>
      <c r="F40" s="49">
        <v>18901</v>
      </c>
      <c r="G40" s="48" t="s">
        <v>222</v>
      </c>
      <c r="H40" s="48"/>
      <c r="I40" s="50"/>
      <c r="J40" s="51"/>
      <c r="K40" s="52"/>
      <c r="L40" s="52"/>
      <c r="M40" s="52"/>
      <c r="N40" s="52"/>
      <c r="O40" s="52"/>
      <c r="P40" s="52"/>
      <c r="Q40" s="53"/>
      <c r="R40" s="54"/>
    </row>
    <row r="41" spans="1:18" s="18" customFormat="1" ht="35.25" customHeight="1" x14ac:dyDescent="0.15">
      <c r="A41" s="46">
        <v>43952</v>
      </c>
      <c r="B41" s="47">
        <v>43950</v>
      </c>
      <c r="C41" s="48">
        <v>40</v>
      </c>
      <c r="D41" s="49">
        <v>4560</v>
      </c>
      <c r="E41" s="56">
        <v>900</v>
      </c>
      <c r="F41" s="49">
        <v>5460</v>
      </c>
      <c r="G41" s="48" t="s">
        <v>222</v>
      </c>
      <c r="H41" s="48"/>
      <c r="I41" s="50"/>
      <c r="J41" s="51"/>
      <c r="K41" s="52"/>
      <c r="L41" s="52"/>
      <c r="M41" s="52"/>
      <c r="N41" s="52"/>
      <c r="O41" s="52"/>
      <c r="P41" s="52"/>
      <c r="Q41" s="53"/>
      <c r="R41" s="54"/>
    </row>
    <row r="42" spans="1:18" s="18" customFormat="1" ht="35.25" customHeight="1" x14ac:dyDescent="0.15">
      <c r="A42" s="46">
        <v>43987</v>
      </c>
      <c r="B42" s="47">
        <v>43950</v>
      </c>
      <c r="C42" s="48">
        <v>30</v>
      </c>
      <c r="D42" s="49">
        <v>3570</v>
      </c>
      <c r="E42" s="48">
        <v>0</v>
      </c>
      <c r="F42" s="49">
        <v>3570</v>
      </c>
      <c r="G42" s="47">
        <v>44049</v>
      </c>
      <c r="H42" s="48"/>
      <c r="I42" s="50"/>
      <c r="J42" s="51"/>
      <c r="K42" s="52"/>
      <c r="L42" s="52"/>
      <c r="M42" s="52"/>
      <c r="N42" s="52"/>
      <c r="O42" s="52"/>
      <c r="P42" s="52"/>
      <c r="Q42" s="53"/>
      <c r="R42" s="54"/>
    </row>
    <row r="43" spans="1:18" s="18" customFormat="1" ht="35.25" customHeight="1" x14ac:dyDescent="0.15">
      <c r="A43" s="46">
        <v>44039</v>
      </c>
      <c r="B43" s="47">
        <v>43949</v>
      </c>
      <c r="C43" s="48">
        <v>0</v>
      </c>
      <c r="D43" s="48">
        <v>0</v>
      </c>
      <c r="E43" s="49">
        <v>400</v>
      </c>
      <c r="F43" s="49">
        <v>400</v>
      </c>
      <c r="G43" s="48" t="s">
        <v>222</v>
      </c>
      <c r="H43" s="48"/>
      <c r="I43" s="50"/>
      <c r="J43" s="51"/>
      <c r="K43" s="52"/>
      <c r="L43" s="52"/>
      <c r="M43" s="52"/>
      <c r="N43" s="52"/>
      <c r="O43" s="52"/>
      <c r="P43" s="52"/>
      <c r="Q43" s="53"/>
      <c r="R43" s="54"/>
    </row>
    <row r="44" spans="1:18" s="18" customFormat="1" ht="35.25" customHeight="1" x14ac:dyDescent="0.15">
      <c r="A44" s="46">
        <v>43997</v>
      </c>
      <c r="B44" s="47">
        <v>43942</v>
      </c>
      <c r="C44" s="48">
        <v>30</v>
      </c>
      <c r="D44" s="49">
        <v>3570</v>
      </c>
      <c r="E44" s="48">
        <v>0</v>
      </c>
      <c r="F44" s="49">
        <v>3570</v>
      </c>
      <c r="G44" s="48">
        <v>2021</v>
      </c>
      <c r="H44" s="48"/>
      <c r="I44" s="50"/>
      <c r="J44" s="51"/>
      <c r="K44" s="52"/>
      <c r="L44" s="52"/>
      <c r="M44" s="52"/>
      <c r="N44" s="52"/>
      <c r="O44" s="52"/>
      <c r="P44" s="52"/>
      <c r="Q44" s="53"/>
      <c r="R44" s="54"/>
    </row>
    <row r="45" spans="1:18" s="18" customFormat="1" ht="35.25" customHeight="1" x14ac:dyDescent="0.15">
      <c r="A45" s="46">
        <v>43982</v>
      </c>
      <c r="B45" s="47">
        <v>43935</v>
      </c>
      <c r="C45" s="48">
        <v>32</v>
      </c>
      <c r="D45" s="49">
        <v>3808</v>
      </c>
      <c r="E45" s="49">
        <v>1785</v>
      </c>
      <c r="F45" s="49">
        <v>5593</v>
      </c>
      <c r="G45" s="48" t="s">
        <v>253</v>
      </c>
      <c r="H45" s="48"/>
      <c r="I45" s="50"/>
      <c r="J45" s="51"/>
      <c r="K45" s="52"/>
      <c r="L45" s="52"/>
      <c r="M45" s="52"/>
      <c r="N45" s="52"/>
      <c r="O45" s="52"/>
      <c r="P45" s="52"/>
      <c r="Q45" s="53"/>
      <c r="R45" s="54"/>
    </row>
    <row r="46" spans="1:18" s="18" customFormat="1" ht="35.25" customHeight="1" x14ac:dyDescent="0.15">
      <c r="A46" s="78" t="s">
        <v>250</v>
      </c>
      <c r="B46" s="48" t="s">
        <v>251</v>
      </c>
      <c r="C46" s="48">
        <v>0</v>
      </c>
      <c r="D46" s="48">
        <v>0</v>
      </c>
      <c r="E46" s="56">
        <v>300</v>
      </c>
      <c r="F46" s="56">
        <v>300</v>
      </c>
      <c r="G46" s="48" t="s">
        <v>252</v>
      </c>
      <c r="H46" s="48"/>
      <c r="I46" s="50"/>
      <c r="J46" s="51"/>
      <c r="K46" s="52"/>
      <c r="L46" s="52"/>
      <c r="M46" s="52"/>
      <c r="N46" s="52"/>
      <c r="O46" s="52"/>
      <c r="P46" s="52"/>
      <c r="Q46" s="53"/>
      <c r="R46" s="54"/>
    </row>
    <row r="47" spans="1:18" s="36" customFormat="1" ht="35.25" customHeight="1" x14ac:dyDescent="0.15">
      <c r="A47" s="61">
        <v>43971</v>
      </c>
      <c r="B47" s="62">
        <v>43928</v>
      </c>
      <c r="C47" s="35">
        <v>20</v>
      </c>
      <c r="D47" s="63">
        <v>2380</v>
      </c>
      <c r="E47" s="35">
        <v>0</v>
      </c>
      <c r="F47" s="63">
        <v>2380</v>
      </c>
      <c r="G47" s="35" t="s">
        <v>249</v>
      </c>
      <c r="H47" s="35"/>
      <c r="I47" s="41"/>
      <c r="J47" s="58"/>
      <c r="K47" s="59"/>
      <c r="L47" s="59"/>
      <c r="M47" s="59"/>
      <c r="N47" s="59"/>
      <c r="O47" s="59"/>
      <c r="P47" s="59"/>
      <c r="Q47" s="60"/>
      <c r="R47" s="77"/>
    </row>
    <row r="48" spans="1:18" s="36" customFormat="1" ht="35.25" customHeight="1" x14ac:dyDescent="0.15">
      <c r="A48" s="61">
        <v>43952</v>
      </c>
      <c r="B48" s="62">
        <v>43928</v>
      </c>
      <c r="C48" s="35">
        <v>20</v>
      </c>
      <c r="D48" s="63">
        <v>2380</v>
      </c>
      <c r="E48" s="35">
        <v>0</v>
      </c>
      <c r="F48" s="63">
        <v>2380</v>
      </c>
      <c r="G48" s="35" t="s">
        <v>249</v>
      </c>
      <c r="H48" s="35"/>
      <c r="I48" s="41"/>
      <c r="J48" s="58"/>
      <c r="K48" s="59"/>
      <c r="L48" s="59"/>
      <c r="M48" s="59"/>
      <c r="N48" s="59"/>
      <c r="O48" s="59"/>
      <c r="P48" s="59"/>
      <c r="Q48" s="60"/>
      <c r="R48" s="77"/>
    </row>
    <row r="49" spans="1:18" s="36" customFormat="1" ht="58.25" customHeight="1" x14ac:dyDescent="0.15">
      <c r="A49" s="61">
        <v>43952</v>
      </c>
      <c r="B49" s="62">
        <v>43927</v>
      </c>
      <c r="C49" s="35">
        <v>30</v>
      </c>
      <c r="D49" s="35">
        <v>30</v>
      </c>
      <c r="E49" s="63">
        <v>3870</v>
      </c>
      <c r="F49" s="63">
        <v>3870</v>
      </c>
      <c r="G49" s="35" t="s">
        <v>248</v>
      </c>
      <c r="H49" s="35"/>
      <c r="I49" s="41"/>
      <c r="J49" s="58"/>
      <c r="K49" s="59"/>
      <c r="L49" s="59"/>
      <c r="M49" s="59"/>
      <c r="N49" s="59"/>
      <c r="O49" s="59"/>
      <c r="P49" s="59"/>
      <c r="Q49" s="60"/>
      <c r="R49" s="76"/>
    </row>
    <row r="50" spans="1:18" s="36" customFormat="1" ht="52.25" customHeight="1" x14ac:dyDescent="0.15">
      <c r="A50" s="61">
        <v>43960</v>
      </c>
      <c r="B50" s="62">
        <v>43927</v>
      </c>
      <c r="C50" s="35">
        <v>0</v>
      </c>
      <c r="D50" s="35">
        <v>0</v>
      </c>
      <c r="E50" s="67">
        <v>300</v>
      </c>
      <c r="F50" s="67">
        <v>300</v>
      </c>
      <c r="G50" s="35" t="s">
        <v>247</v>
      </c>
      <c r="H50" s="35"/>
      <c r="I50" s="41"/>
      <c r="J50" s="58"/>
      <c r="K50" s="59"/>
      <c r="L50" s="59"/>
      <c r="M50" s="59"/>
      <c r="N50" s="59"/>
      <c r="O50" s="59"/>
      <c r="P50" s="59"/>
      <c r="Q50" s="60"/>
      <c r="R50" s="76"/>
    </row>
    <row r="51" spans="1:18" s="36" customFormat="1" ht="35.25" customHeight="1" x14ac:dyDescent="0.15">
      <c r="A51" s="61">
        <v>43966</v>
      </c>
      <c r="B51" s="62">
        <v>43924</v>
      </c>
      <c r="C51" s="35">
        <v>10</v>
      </c>
      <c r="D51" s="63">
        <v>1150</v>
      </c>
      <c r="E51" s="35">
        <v>0</v>
      </c>
      <c r="F51" s="63">
        <v>1150</v>
      </c>
      <c r="G51" s="35" t="s">
        <v>246</v>
      </c>
      <c r="H51" s="35"/>
      <c r="I51" s="41"/>
      <c r="J51" s="58"/>
      <c r="K51" s="59"/>
      <c r="L51" s="59"/>
      <c r="M51" s="59"/>
      <c r="N51" s="59"/>
      <c r="O51" s="59"/>
      <c r="P51" s="59"/>
      <c r="Q51" s="60"/>
      <c r="R51" s="74"/>
    </row>
    <row r="52" spans="1:18" s="36" customFormat="1" ht="35.25" customHeight="1" x14ac:dyDescent="0.15">
      <c r="A52" s="61">
        <v>43938</v>
      </c>
      <c r="B52" s="62">
        <v>43920</v>
      </c>
      <c r="C52" s="35">
        <v>107</v>
      </c>
      <c r="D52" s="63">
        <v>13375</v>
      </c>
      <c r="E52" s="35">
        <v>0</v>
      </c>
      <c r="F52" s="63">
        <v>13375</v>
      </c>
      <c r="G52" s="75">
        <v>44287</v>
      </c>
      <c r="H52" s="35"/>
      <c r="I52" s="41"/>
      <c r="J52" s="58"/>
      <c r="K52" s="59"/>
      <c r="L52" s="59"/>
      <c r="M52" s="59"/>
      <c r="N52" s="59"/>
      <c r="O52" s="59"/>
      <c r="P52" s="59"/>
      <c r="Q52" s="60"/>
      <c r="R52" s="73"/>
    </row>
    <row r="53" spans="1:18" s="36" customFormat="1" ht="35.25" customHeight="1" x14ac:dyDescent="0.15">
      <c r="A53" s="40" t="s">
        <v>243</v>
      </c>
      <c r="B53" s="35" t="s">
        <v>244</v>
      </c>
      <c r="C53" s="35">
        <v>20</v>
      </c>
      <c r="D53" s="63">
        <v>2300</v>
      </c>
      <c r="E53" s="67">
        <v>500</v>
      </c>
      <c r="F53" s="63">
        <v>2800</v>
      </c>
      <c r="G53" s="35" t="s">
        <v>245</v>
      </c>
      <c r="H53" s="35"/>
      <c r="I53" s="41"/>
      <c r="J53" s="58"/>
      <c r="K53" s="59"/>
      <c r="L53" s="59"/>
      <c r="M53" s="59"/>
      <c r="N53" s="59"/>
      <c r="O53" s="59"/>
      <c r="P53" s="59"/>
      <c r="Q53" s="60"/>
      <c r="R53" s="72"/>
    </row>
    <row r="54" spans="1:18" s="36" customFormat="1" ht="35.25" customHeight="1" x14ac:dyDescent="0.15">
      <c r="A54" s="40" t="s">
        <v>240</v>
      </c>
      <c r="B54" s="35" t="s">
        <v>241</v>
      </c>
      <c r="C54" s="35">
        <v>0</v>
      </c>
      <c r="D54" s="35">
        <v>0</v>
      </c>
      <c r="E54" s="67">
        <v>250</v>
      </c>
      <c r="F54" s="67">
        <v>250</v>
      </c>
      <c r="G54" s="35" t="s">
        <v>242</v>
      </c>
      <c r="H54" s="35"/>
      <c r="I54" s="41"/>
      <c r="J54" s="58"/>
      <c r="K54" s="59"/>
      <c r="L54" s="59"/>
      <c r="M54" s="59"/>
      <c r="N54" s="59"/>
      <c r="O54" s="59"/>
      <c r="P54" s="59"/>
      <c r="Q54" s="60"/>
      <c r="R54" s="72"/>
    </row>
    <row r="55" spans="1:18" s="36" customFormat="1" ht="35.25" customHeight="1" x14ac:dyDescent="0.15">
      <c r="A55" s="40" t="s">
        <v>237</v>
      </c>
      <c r="B55" s="35" t="s">
        <v>238</v>
      </c>
      <c r="C55" s="35">
        <v>5</v>
      </c>
      <c r="D55" s="63">
        <v>480</v>
      </c>
      <c r="E55" s="63">
        <v>500</v>
      </c>
      <c r="F55" s="63">
        <v>980</v>
      </c>
      <c r="G55" s="35" t="s">
        <v>239</v>
      </c>
      <c r="H55" s="35"/>
      <c r="I55" s="41"/>
      <c r="J55" s="58"/>
      <c r="K55" s="59"/>
      <c r="L55" s="59"/>
      <c r="M55" s="59"/>
      <c r="N55" s="59"/>
      <c r="O55" s="59"/>
      <c r="P55" s="59"/>
      <c r="Q55" s="60"/>
      <c r="R55" s="71"/>
    </row>
    <row r="56" spans="1:18" s="36" customFormat="1" ht="35.25" customHeight="1" x14ac:dyDescent="0.15">
      <c r="A56" s="61">
        <v>43946</v>
      </c>
      <c r="B56" s="62">
        <v>43910</v>
      </c>
      <c r="C56" s="35">
        <v>127</v>
      </c>
      <c r="D56" s="70">
        <v>14224</v>
      </c>
      <c r="E56" s="35">
        <v>0</v>
      </c>
      <c r="F56" s="63">
        <v>14224</v>
      </c>
      <c r="G56" s="35" t="s">
        <v>236</v>
      </c>
      <c r="H56" s="35"/>
      <c r="I56" s="41"/>
      <c r="J56" s="58"/>
      <c r="K56" s="59"/>
      <c r="L56" s="59"/>
      <c r="M56" s="59"/>
      <c r="N56" s="59"/>
      <c r="O56" s="59"/>
      <c r="P56" s="59"/>
      <c r="Q56" s="60"/>
      <c r="R56" s="69"/>
    </row>
    <row r="57" spans="1:18" s="36" customFormat="1" ht="35.25" customHeight="1" x14ac:dyDescent="0.15">
      <c r="A57" s="61">
        <v>43925</v>
      </c>
      <c r="B57" s="62">
        <v>43909</v>
      </c>
      <c r="C57" s="35">
        <v>0</v>
      </c>
      <c r="D57" s="35">
        <v>0</v>
      </c>
      <c r="E57" s="67">
        <v>300</v>
      </c>
      <c r="F57" s="67">
        <v>300</v>
      </c>
      <c r="G57" s="35" t="s">
        <v>235</v>
      </c>
      <c r="H57" s="35"/>
      <c r="I57" s="41"/>
      <c r="J57" s="58"/>
      <c r="K57" s="59"/>
      <c r="L57" s="59"/>
      <c r="M57" s="59"/>
      <c r="N57" s="59"/>
      <c r="O57" s="59"/>
      <c r="P57" s="59"/>
      <c r="Q57" s="60"/>
      <c r="R57" s="68"/>
    </row>
    <row r="58" spans="1:18" s="36" customFormat="1" ht="57" customHeight="1" x14ac:dyDescent="0.15">
      <c r="A58" s="61">
        <v>43917</v>
      </c>
      <c r="B58" s="62">
        <v>43909</v>
      </c>
      <c r="C58" s="35">
        <v>0</v>
      </c>
      <c r="D58" s="35">
        <v>0</v>
      </c>
      <c r="E58" s="63">
        <v>600</v>
      </c>
      <c r="F58" s="67">
        <v>600</v>
      </c>
      <c r="G58" s="35" t="s">
        <v>234</v>
      </c>
      <c r="H58" s="35"/>
      <c r="I58" s="41"/>
      <c r="J58" s="58"/>
      <c r="K58" s="59"/>
      <c r="L58" s="59"/>
      <c r="M58" s="59"/>
      <c r="N58" s="59"/>
      <c r="O58" s="59"/>
      <c r="P58" s="59"/>
      <c r="Q58" s="60"/>
      <c r="R58" s="68"/>
    </row>
    <row r="59" spans="1:18" s="36" customFormat="1" ht="35.25" customHeight="1" x14ac:dyDescent="0.15">
      <c r="A59" s="61">
        <v>43924</v>
      </c>
      <c r="B59" s="62">
        <v>43908</v>
      </c>
      <c r="C59" s="35">
        <v>14</v>
      </c>
      <c r="D59" s="63">
        <v>1666</v>
      </c>
      <c r="E59" s="35">
        <v>0</v>
      </c>
      <c r="F59" s="63">
        <v>1666</v>
      </c>
      <c r="G59" s="35" t="s">
        <v>233</v>
      </c>
      <c r="H59" s="35"/>
      <c r="I59" s="41"/>
      <c r="J59" s="58"/>
      <c r="K59" s="59"/>
      <c r="L59" s="59"/>
      <c r="M59" s="59"/>
      <c r="N59" s="59"/>
      <c r="O59" s="59"/>
      <c r="P59" s="59"/>
      <c r="Q59" s="60"/>
      <c r="R59" s="66"/>
    </row>
    <row r="60" spans="1:18" s="36" customFormat="1" ht="35.25" customHeight="1" x14ac:dyDescent="0.15">
      <c r="A60" s="61">
        <v>43935</v>
      </c>
      <c r="B60" s="62">
        <v>43908</v>
      </c>
      <c r="C60" s="35">
        <v>109</v>
      </c>
      <c r="D60" s="63">
        <v>11981</v>
      </c>
      <c r="E60" s="35">
        <v>0</v>
      </c>
      <c r="F60" s="63">
        <v>11981</v>
      </c>
      <c r="G60" s="35" t="s">
        <v>232</v>
      </c>
      <c r="H60" s="35"/>
      <c r="I60" s="41"/>
      <c r="J60" s="58"/>
      <c r="K60" s="59"/>
      <c r="L60" s="59"/>
      <c r="M60" s="59"/>
      <c r="N60" s="59"/>
      <c r="O60" s="59"/>
      <c r="P60" s="59"/>
      <c r="Q60" s="60"/>
      <c r="R60" s="66"/>
    </row>
    <row r="61" spans="1:18" s="36" customFormat="1" ht="35.25" customHeight="1" x14ac:dyDescent="0.15">
      <c r="A61" s="61">
        <v>43944</v>
      </c>
      <c r="B61" s="62">
        <v>43908</v>
      </c>
      <c r="C61" s="35">
        <v>80</v>
      </c>
      <c r="D61" s="63">
        <v>11520</v>
      </c>
      <c r="E61" s="35">
        <v>0</v>
      </c>
      <c r="F61" s="67">
        <v>11520</v>
      </c>
      <c r="G61" s="35" t="s">
        <v>231</v>
      </c>
      <c r="H61" s="35"/>
      <c r="I61" s="41"/>
      <c r="J61" s="58"/>
      <c r="K61" s="59"/>
      <c r="L61" s="59"/>
      <c r="M61" s="59"/>
      <c r="N61" s="59"/>
      <c r="O61" s="59"/>
      <c r="P61" s="59"/>
      <c r="Q61" s="60"/>
      <c r="R61" s="66"/>
    </row>
    <row r="62" spans="1:18" s="36" customFormat="1" ht="35.25" customHeight="1" x14ac:dyDescent="0.15">
      <c r="A62" s="61">
        <v>43969</v>
      </c>
      <c r="B62" s="62">
        <v>43907</v>
      </c>
      <c r="C62" s="35">
        <v>160</v>
      </c>
      <c r="D62" s="63">
        <v>16000</v>
      </c>
      <c r="E62" s="63">
        <v>5000</v>
      </c>
      <c r="F62" s="63">
        <v>21000</v>
      </c>
      <c r="G62" s="35" t="s">
        <v>222</v>
      </c>
      <c r="H62" s="35"/>
      <c r="I62" s="41"/>
      <c r="J62" s="58"/>
      <c r="K62" s="59"/>
      <c r="L62" s="59"/>
      <c r="M62" s="59"/>
      <c r="N62" s="59"/>
      <c r="O62" s="59"/>
      <c r="P62" s="59"/>
      <c r="Q62" s="60"/>
      <c r="R62" s="45"/>
    </row>
    <row r="63" spans="1:18" s="36" customFormat="1" ht="35.25" customHeight="1" x14ac:dyDescent="0.15">
      <c r="A63" s="61">
        <v>43955</v>
      </c>
      <c r="B63" s="62">
        <v>43907</v>
      </c>
      <c r="C63" s="35">
        <v>120</v>
      </c>
      <c r="D63" s="63">
        <v>12000</v>
      </c>
      <c r="E63" s="35">
        <v>0</v>
      </c>
      <c r="F63" s="63">
        <v>12000</v>
      </c>
      <c r="G63" s="35" t="s">
        <v>222</v>
      </c>
      <c r="H63" s="35"/>
      <c r="I63" s="41"/>
      <c r="J63" s="58"/>
      <c r="K63" s="59"/>
      <c r="L63" s="59"/>
      <c r="M63" s="59"/>
      <c r="N63" s="59"/>
      <c r="O63" s="59"/>
      <c r="P63" s="59"/>
      <c r="Q63" s="60"/>
      <c r="R63" s="45"/>
    </row>
    <row r="64" spans="1:18" s="36" customFormat="1" ht="35.25" customHeight="1" x14ac:dyDescent="0.15">
      <c r="A64" s="61">
        <v>43957</v>
      </c>
      <c r="B64" s="62">
        <v>43907</v>
      </c>
      <c r="C64" s="35">
        <v>215</v>
      </c>
      <c r="D64" s="63">
        <v>22585</v>
      </c>
      <c r="E64" s="35">
        <v>0</v>
      </c>
      <c r="F64" s="63">
        <v>22585</v>
      </c>
      <c r="G64" s="35" t="s">
        <v>230</v>
      </c>
      <c r="H64" s="35"/>
      <c r="I64" s="41"/>
      <c r="J64" s="58"/>
      <c r="K64" s="59"/>
      <c r="L64" s="59"/>
      <c r="M64" s="59"/>
      <c r="N64" s="59"/>
      <c r="O64" s="59"/>
      <c r="P64" s="59"/>
      <c r="Q64" s="60"/>
      <c r="R64" s="45"/>
    </row>
    <row r="65" spans="1:18" s="36" customFormat="1" ht="35.25" customHeight="1" x14ac:dyDescent="0.15">
      <c r="A65" s="61">
        <v>43907</v>
      </c>
      <c r="B65" s="62">
        <v>43906</v>
      </c>
      <c r="C65" s="35">
        <v>20</v>
      </c>
      <c r="D65" s="64">
        <v>2520</v>
      </c>
      <c r="E65" s="35">
        <v>0</v>
      </c>
      <c r="F65" s="63">
        <v>2520</v>
      </c>
      <c r="G65" s="35" t="s">
        <v>229</v>
      </c>
      <c r="H65" s="35"/>
      <c r="I65" s="41"/>
      <c r="J65" s="58"/>
      <c r="K65" s="59"/>
      <c r="L65" s="59"/>
      <c r="M65" s="59"/>
      <c r="N65" s="59"/>
      <c r="O65" s="59"/>
      <c r="P65" s="59"/>
      <c r="Q65" s="60"/>
      <c r="R65" s="45"/>
    </row>
    <row r="66" spans="1:18" s="36" customFormat="1" ht="35.25" customHeight="1" x14ac:dyDescent="0.15">
      <c r="A66" s="61">
        <v>43922</v>
      </c>
      <c r="B66" s="62">
        <v>43906</v>
      </c>
      <c r="C66" s="35">
        <v>100</v>
      </c>
      <c r="D66" s="64">
        <v>11900</v>
      </c>
      <c r="E66" s="35">
        <v>0</v>
      </c>
      <c r="F66" s="63">
        <v>11900</v>
      </c>
      <c r="G66" s="35" t="s">
        <v>228</v>
      </c>
      <c r="H66" s="35"/>
      <c r="I66" s="41"/>
      <c r="J66" s="58"/>
      <c r="K66" s="59"/>
      <c r="L66" s="59"/>
      <c r="M66" s="59"/>
      <c r="N66" s="59"/>
      <c r="O66" s="59"/>
      <c r="P66" s="59"/>
      <c r="Q66" s="60"/>
      <c r="R66" s="45"/>
    </row>
    <row r="67" spans="1:18" s="36" customFormat="1" ht="35.25" customHeight="1" x14ac:dyDescent="0.15">
      <c r="A67" s="61">
        <v>43904</v>
      </c>
      <c r="B67" s="62">
        <v>43903</v>
      </c>
      <c r="C67" s="35">
        <v>10</v>
      </c>
      <c r="D67" s="64">
        <v>1090</v>
      </c>
      <c r="E67" s="35">
        <v>0</v>
      </c>
      <c r="F67" s="63">
        <v>1090</v>
      </c>
      <c r="G67" s="35" t="s">
        <v>228</v>
      </c>
      <c r="H67" s="35"/>
      <c r="I67" s="41"/>
      <c r="J67" s="58"/>
      <c r="K67" s="59"/>
      <c r="L67" s="59"/>
      <c r="M67" s="59"/>
      <c r="N67" s="59"/>
      <c r="O67" s="59"/>
      <c r="P67" s="59"/>
      <c r="Q67" s="60"/>
      <c r="R67" s="44"/>
    </row>
    <row r="68" spans="1:18" s="36" customFormat="1" ht="35.25" customHeight="1" x14ac:dyDescent="0.15">
      <c r="A68" s="61">
        <v>43911</v>
      </c>
      <c r="B68" s="62">
        <v>43903</v>
      </c>
      <c r="C68" s="35">
        <v>0</v>
      </c>
      <c r="D68" s="64">
        <v>0</v>
      </c>
      <c r="E68" s="63">
        <v>300</v>
      </c>
      <c r="F68" s="63">
        <v>300</v>
      </c>
      <c r="G68" s="35" t="s">
        <v>227</v>
      </c>
      <c r="H68" s="35"/>
      <c r="I68" s="41"/>
      <c r="J68" s="58"/>
      <c r="K68" s="59"/>
      <c r="L68" s="59"/>
      <c r="M68" s="59"/>
      <c r="N68" s="59"/>
      <c r="O68" s="59"/>
      <c r="P68" s="59"/>
      <c r="Q68" s="60"/>
      <c r="R68" s="44"/>
    </row>
    <row r="69" spans="1:18" s="36" customFormat="1" ht="35.25" customHeight="1" x14ac:dyDescent="0.15">
      <c r="A69" s="61">
        <v>43923</v>
      </c>
      <c r="B69" s="62">
        <v>43903</v>
      </c>
      <c r="C69" s="35">
        <v>0</v>
      </c>
      <c r="D69" s="64">
        <v>0</v>
      </c>
      <c r="E69" s="63">
        <v>500</v>
      </c>
      <c r="F69" s="63">
        <v>500</v>
      </c>
      <c r="G69" s="35" t="s">
        <v>227</v>
      </c>
      <c r="H69" s="35"/>
      <c r="I69" s="41"/>
      <c r="J69" s="58"/>
      <c r="K69" s="59"/>
      <c r="L69" s="59"/>
      <c r="M69" s="59"/>
      <c r="N69" s="59"/>
      <c r="O69" s="59"/>
      <c r="P69" s="59"/>
      <c r="Q69" s="60"/>
      <c r="R69" s="44"/>
    </row>
    <row r="70" spans="1:18" s="36" customFormat="1" ht="54.5" customHeight="1" x14ac:dyDescent="0.15">
      <c r="A70" s="61">
        <v>43917</v>
      </c>
      <c r="B70" s="62">
        <v>43903</v>
      </c>
      <c r="C70" s="35">
        <v>130</v>
      </c>
      <c r="D70" s="64">
        <v>13000</v>
      </c>
      <c r="E70" s="35">
        <v>0</v>
      </c>
      <c r="F70" s="63">
        <v>13000</v>
      </c>
      <c r="G70" s="35" t="s">
        <v>226</v>
      </c>
      <c r="H70" s="35"/>
      <c r="I70" s="41"/>
      <c r="J70" s="58"/>
      <c r="K70" s="59"/>
      <c r="L70" s="59"/>
      <c r="M70" s="59"/>
      <c r="N70" s="59"/>
      <c r="O70" s="59"/>
      <c r="P70" s="59"/>
      <c r="Q70" s="60"/>
      <c r="R70" s="44"/>
    </row>
    <row r="71" spans="1:18" s="36" customFormat="1" ht="35.25" customHeight="1" x14ac:dyDescent="0.15">
      <c r="A71" s="61">
        <v>43918</v>
      </c>
      <c r="B71" s="62">
        <v>43903</v>
      </c>
      <c r="C71" s="35">
        <v>49</v>
      </c>
      <c r="D71" s="64">
        <v>8439</v>
      </c>
      <c r="E71" s="35">
        <v>0</v>
      </c>
      <c r="F71" s="63">
        <v>8439</v>
      </c>
      <c r="G71" s="35" t="s">
        <v>225</v>
      </c>
      <c r="H71" s="35"/>
      <c r="I71" s="41"/>
      <c r="J71" s="58"/>
      <c r="K71" s="59"/>
      <c r="L71" s="59"/>
      <c r="M71" s="59"/>
      <c r="N71" s="59"/>
      <c r="O71" s="59"/>
      <c r="P71" s="59"/>
      <c r="Q71" s="60"/>
      <c r="R71" s="44"/>
    </row>
    <row r="72" spans="1:18" s="18" customFormat="1" ht="35.25" customHeight="1" x14ac:dyDescent="0.15">
      <c r="A72" s="46">
        <v>43910</v>
      </c>
      <c r="B72" s="47">
        <v>43902</v>
      </c>
      <c r="C72" s="48">
        <v>18</v>
      </c>
      <c r="D72" s="65">
        <v>1980</v>
      </c>
      <c r="E72" s="48">
        <v>0</v>
      </c>
      <c r="F72" s="49">
        <v>1980</v>
      </c>
      <c r="G72" s="48" t="s">
        <v>221</v>
      </c>
      <c r="H72" s="48"/>
      <c r="I72" s="50"/>
      <c r="J72" s="51"/>
      <c r="K72" s="52"/>
      <c r="L72" s="52"/>
      <c r="M72" s="52"/>
      <c r="N72" s="52"/>
      <c r="O72" s="52"/>
      <c r="P72" s="52"/>
      <c r="Q72" s="53"/>
      <c r="R72" s="54"/>
    </row>
    <row r="73" spans="1:18" s="18" customFormat="1" ht="35.25" customHeight="1" x14ac:dyDescent="0.15">
      <c r="A73" s="46">
        <v>43909</v>
      </c>
      <c r="B73" s="47">
        <v>43901</v>
      </c>
      <c r="C73" s="48">
        <v>35</v>
      </c>
      <c r="D73" s="49">
        <v>3815</v>
      </c>
      <c r="E73" s="48">
        <v>0</v>
      </c>
      <c r="F73" s="49">
        <v>3815</v>
      </c>
      <c r="G73" s="48" t="s">
        <v>224</v>
      </c>
      <c r="H73" s="48"/>
      <c r="I73" s="50"/>
      <c r="J73" s="51"/>
      <c r="K73" s="52"/>
      <c r="L73" s="52"/>
      <c r="M73" s="52"/>
      <c r="N73" s="52"/>
      <c r="O73" s="52"/>
      <c r="P73" s="52"/>
      <c r="Q73" s="53"/>
      <c r="R73" s="54"/>
    </row>
    <row r="74" spans="1:18" s="18" customFormat="1" ht="35.25" customHeight="1" x14ac:dyDescent="0.15">
      <c r="A74" s="46">
        <v>43902</v>
      </c>
      <c r="B74" s="47">
        <v>43901</v>
      </c>
      <c r="C74" s="48">
        <v>42</v>
      </c>
      <c r="D74" s="49">
        <v>4578</v>
      </c>
      <c r="E74" s="48">
        <v>0</v>
      </c>
      <c r="F74" s="49">
        <v>4578</v>
      </c>
      <c r="G74" s="48" t="s">
        <v>223</v>
      </c>
      <c r="H74" s="48"/>
      <c r="I74" s="50"/>
      <c r="J74" s="51"/>
      <c r="K74" s="52"/>
      <c r="L74" s="52"/>
      <c r="M74" s="52"/>
      <c r="N74" s="52"/>
      <c r="O74" s="52"/>
      <c r="P74" s="52"/>
      <c r="Q74" s="53"/>
      <c r="R74" s="54"/>
    </row>
    <row r="75" spans="1:18" s="18" customFormat="1" ht="35.25" customHeight="1" x14ac:dyDescent="0.15">
      <c r="A75" s="46">
        <v>43907</v>
      </c>
      <c r="B75" s="47">
        <v>43901</v>
      </c>
      <c r="C75" s="48">
        <v>40</v>
      </c>
      <c r="D75" s="55">
        <v>4000</v>
      </c>
      <c r="E75" s="48">
        <v>0</v>
      </c>
      <c r="F75" s="55">
        <v>4000</v>
      </c>
      <c r="G75" s="48" t="s">
        <v>220</v>
      </c>
      <c r="H75" s="48"/>
      <c r="I75" s="50"/>
      <c r="J75" s="51"/>
      <c r="K75" s="52"/>
      <c r="L75" s="52"/>
      <c r="M75" s="52"/>
      <c r="N75" s="52"/>
      <c r="O75" s="52"/>
      <c r="P75" s="52"/>
      <c r="Q75" s="53"/>
      <c r="R75" s="54"/>
    </row>
    <row r="76" spans="1:18" s="18" customFormat="1" ht="35.25" customHeight="1" x14ac:dyDescent="0.15">
      <c r="A76" s="46">
        <v>43934</v>
      </c>
      <c r="B76" s="47">
        <v>43900</v>
      </c>
      <c r="C76" s="48">
        <v>160</v>
      </c>
      <c r="D76" s="55">
        <v>16000</v>
      </c>
      <c r="E76" s="56">
        <v>4000</v>
      </c>
      <c r="F76" s="55">
        <v>20000</v>
      </c>
      <c r="G76" s="48" t="s">
        <v>222</v>
      </c>
      <c r="H76" s="48"/>
      <c r="I76" s="50"/>
      <c r="J76" s="51"/>
      <c r="K76" s="52"/>
      <c r="L76" s="52"/>
      <c r="M76" s="52"/>
      <c r="N76" s="52"/>
      <c r="O76" s="52"/>
      <c r="P76" s="52"/>
      <c r="Q76" s="53"/>
      <c r="R76" s="54"/>
    </row>
    <row r="77" spans="1:18" s="18" customFormat="1" ht="35.25" customHeight="1" x14ac:dyDescent="0.15">
      <c r="A77" s="46">
        <v>43901</v>
      </c>
      <c r="B77" s="47">
        <v>43899</v>
      </c>
      <c r="C77" s="48">
        <v>20</v>
      </c>
      <c r="D77" s="55">
        <v>2300</v>
      </c>
      <c r="E77" s="48">
        <v>500</v>
      </c>
      <c r="F77" s="49">
        <v>2800</v>
      </c>
      <c r="G77" s="48" t="s">
        <v>219</v>
      </c>
      <c r="H77" s="48"/>
      <c r="I77" s="50"/>
      <c r="J77" s="51"/>
      <c r="K77" s="52"/>
      <c r="L77" s="52"/>
      <c r="M77" s="52"/>
      <c r="N77" s="52"/>
      <c r="O77" s="52"/>
      <c r="P77" s="52"/>
      <c r="Q77" s="53"/>
      <c r="R77" s="54"/>
    </row>
    <row r="78" spans="1:18" s="18" customFormat="1" ht="35.25" customHeight="1" x14ac:dyDescent="0.15">
      <c r="A78" s="46">
        <v>43920</v>
      </c>
      <c r="B78" s="47">
        <v>43894</v>
      </c>
      <c r="C78" s="48">
        <v>140</v>
      </c>
      <c r="D78" s="55">
        <v>13860</v>
      </c>
      <c r="E78" s="55">
        <v>0</v>
      </c>
      <c r="F78" s="49">
        <v>13860</v>
      </c>
      <c r="G78" s="48" t="s">
        <v>222</v>
      </c>
      <c r="H78" s="48"/>
      <c r="I78" s="50"/>
      <c r="J78" s="51"/>
      <c r="K78" s="52"/>
      <c r="L78" s="52"/>
      <c r="M78" s="52"/>
      <c r="N78" s="52"/>
      <c r="O78" s="52"/>
      <c r="P78" s="52"/>
      <c r="Q78" s="53"/>
      <c r="R78" s="54"/>
    </row>
    <row r="79" spans="1:18" s="18" customFormat="1" ht="35.25" customHeight="1" x14ac:dyDescent="0.15">
      <c r="A79" s="46">
        <v>43913</v>
      </c>
      <c r="B79" s="47">
        <v>43894</v>
      </c>
      <c r="C79" s="48">
        <v>180</v>
      </c>
      <c r="D79" s="55">
        <v>17820</v>
      </c>
      <c r="E79" s="56">
        <v>5041.59</v>
      </c>
      <c r="F79" s="57">
        <v>22861.59</v>
      </c>
      <c r="G79" s="48" t="s">
        <v>184</v>
      </c>
      <c r="H79" s="48"/>
      <c r="I79" s="50"/>
      <c r="J79" s="51"/>
      <c r="K79" s="52"/>
      <c r="L79" s="52"/>
      <c r="M79" s="52"/>
      <c r="N79" s="52"/>
      <c r="O79" s="52"/>
      <c r="P79" s="52"/>
      <c r="Q79" s="53"/>
      <c r="R79" s="54"/>
    </row>
    <row r="80" spans="1:18" x14ac:dyDescent="0.15">
      <c r="A80" s="88"/>
      <c r="B80" s="88"/>
      <c r="C80" s="26">
        <f>SUM(C3:C79)</f>
        <v>5753</v>
      </c>
      <c r="D80" s="27">
        <f>SUM(D3:D79)</f>
        <v>611108</v>
      </c>
      <c r="E80" s="27">
        <f>SUM(E3:E79)</f>
        <v>66782.59</v>
      </c>
      <c r="F80" s="27">
        <f>SUM(F3:F79)</f>
        <v>667060.59</v>
      </c>
      <c r="J80" s="88" t="s">
        <v>196</v>
      </c>
      <c r="K80" s="88"/>
      <c r="L80" s="88"/>
      <c r="M80" s="26" t="e">
        <f>SUM(#REF!)</f>
        <v>#REF!</v>
      </c>
      <c r="N80" s="27" t="e">
        <f>SUM(#REF!)</f>
        <v>#REF!</v>
      </c>
      <c r="O80" s="27" t="e">
        <f>SUM(#REF!)</f>
        <v>#REF!</v>
      </c>
      <c r="P80" s="27" t="e">
        <f>SUM(#REF!)</f>
        <v>#REF!</v>
      </c>
    </row>
    <row r="81" spans="1:16" x14ac:dyDescent="0.15">
      <c r="A81" s="80"/>
      <c r="B81" s="80"/>
      <c r="C81" s="42" t="e">
        <f>SUMIF(#REF!,"AVR",#REF!)</f>
        <v>#REF!</v>
      </c>
      <c r="D81" s="39" t="e">
        <f>SUMIF(#REF!,"AVR",#REF!)</f>
        <v>#REF!</v>
      </c>
      <c r="E81" s="39" t="e">
        <f>SUMIF(#REF!,"AVR",#REF!)</f>
        <v>#REF!</v>
      </c>
      <c r="F81" s="39" t="e">
        <f>SUMIF(#REF!,"AVR",#REF!)</f>
        <v>#REF!</v>
      </c>
      <c r="J81" s="80" t="s">
        <v>198</v>
      </c>
      <c r="K81" s="80"/>
      <c r="L81" s="80"/>
      <c r="M81" s="42" t="e">
        <f>SUMIF(#REF!,"AVR",#REF!)</f>
        <v>#REF!</v>
      </c>
      <c r="N81" s="39" t="e">
        <f>SUMIF(#REF!,"AVR",#REF!)</f>
        <v>#REF!</v>
      </c>
      <c r="O81" s="39" t="e">
        <f>SUMIF(#REF!,"AVR",#REF!)</f>
        <v>#REF!</v>
      </c>
      <c r="P81" s="39" t="e">
        <f>SUMIF(#REF!,"AVR",#REF!)</f>
        <v>#REF!</v>
      </c>
    </row>
    <row r="82" spans="1:16" x14ac:dyDescent="0.15">
      <c r="A82" s="80"/>
      <c r="B82" s="80"/>
      <c r="C82" s="43" t="e">
        <f>SUMIF(#REF!,"SWVP",#REF!)</f>
        <v>#REF!</v>
      </c>
      <c r="D82" s="25" t="e">
        <f>SUMIF(#REF!,"SWVP",#REF!)</f>
        <v>#REF!</v>
      </c>
      <c r="E82" s="25" t="e">
        <f>SUMIF(#REF!,"SWVP",#REF!)</f>
        <v>#REF!</v>
      </c>
      <c r="F82" s="25" t="e">
        <f>SUMIF(#REF!,"SWVP",#REF!)</f>
        <v>#REF!</v>
      </c>
      <c r="J82" s="80" t="s">
        <v>197</v>
      </c>
      <c r="K82" s="80"/>
      <c r="L82" s="80"/>
      <c r="M82" s="43" t="e">
        <f>SUMIF(#REF!,"SWVP",#REF!)</f>
        <v>#REF!</v>
      </c>
      <c r="N82" s="25" t="e">
        <f>SUMIF(#REF!,"SWVP",#REF!)</f>
        <v>#REF!</v>
      </c>
      <c r="O82" s="25" t="e">
        <f>SUMIF(#REF!,"SWVP",#REF!)</f>
        <v>#REF!</v>
      </c>
      <c r="P82" s="25" t="e">
        <f>SUMIF(#REF!,"SWVP",#REF!)</f>
        <v>#REF!</v>
      </c>
    </row>
    <row r="83" spans="1:16" x14ac:dyDescent="0.15">
      <c r="A83" s="80"/>
      <c r="B83" s="80"/>
      <c r="C83" s="43" t="e">
        <f>SUMIF(#REF!,"Apple",#REF!)</f>
        <v>#REF!</v>
      </c>
      <c r="D83" s="25" t="e">
        <f>SUMIF(#REF!,"Apple",#REF!)</f>
        <v>#REF!</v>
      </c>
      <c r="E83" s="25" t="e">
        <f>SUMIF(#REF!,"Apple",#REF!)</f>
        <v>#REF!</v>
      </c>
      <c r="F83" s="25" t="e">
        <f>SUMIF(#REF!,"Apple",#REF!)</f>
        <v>#REF!</v>
      </c>
      <c r="J83" s="80" t="s">
        <v>199</v>
      </c>
      <c r="K83" s="80"/>
      <c r="L83" s="80"/>
      <c r="M83" s="43" t="e">
        <f>SUMIF(#REF!,"Apple",#REF!)</f>
        <v>#REF!</v>
      </c>
      <c r="N83" s="25" t="e">
        <f>SUMIF(#REF!,"Apple",#REF!)</f>
        <v>#REF!</v>
      </c>
      <c r="O83" s="25" t="e">
        <f>SUMIF(#REF!,"Apple",#REF!)</f>
        <v>#REF!</v>
      </c>
      <c r="P83" s="25" t="e">
        <f>SUMIF(#REF!,"Apple",#REF!)</f>
        <v>#REF!</v>
      </c>
    </row>
  </sheetData>
  <mergeCells count="11">
    <mergeCell ref="J83:L83"/>
    <mergeCell ref="R1:R2"/>
    <mergeCell ref="A1:I1"/>
    <mergeCell ref="J1:Q1"/>
    <mergeCell ref="J80:L80"/>
    <mergeCell ref="J81:L81"/>
    <mergeCell ref="J82:L82"/>
    <mergeCell ref="A82:B82"/>
    <mergeCell ref="A83:B83"/>
    <mergeCell ref="A80:B80"/>
    <mergeCell ref="A81:B81"/>
  </mergeCells>
  <pageMargins left="0.7" right="0.7" top="0.75" bottom="0.75" header="0.3" footer="0.3"/>
  <pageSetup scale="36"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I79"/>
  <sheetViews>
    <sheetView zoomScale="85" zoomScaleNormal="85" zoomScalePageLayoutView="85" workbookViewId="0">
      <pane xSplit="7" ySplit="1" topLeftCell="H38" activePane="bottomRight" state="frozen"/>
      <selection pane="topRight" activeCell="H1" sqref="H1"/>
      <selection pane="bottomLeft" activeCell="A2" sqref="A2"/>
      <selection pane="bottomRight" activeCell="A59" sqref="A59:G60"/>
    </sheetView>
  </sheetViews>
  <sheetFormatPr baseColWidth="10" defaultColWidth="9.1640625" defaultRowHeight="14" x14ac:dyDescent="0.15"/>
  <cols>
    <col min="1" max="1" width="8.5" style="18" customWidth="1"/>
    <col min="2" max="2" width="9" style="18" customWidth="1"/>
    <col min="3" max="3" width="9.6640625" style="19" customWidth="1"/>
    <col min="4" max="4" width="9.1640625" style="16"/>
    <col min="5" max="5" width="9" style="16" hidden="1" customWidth="1"/>
    <col min="6" max="6" width="10.1640625" style="16" hidden="1" customWidth="1"/>
    <col min="7" max="7" width="20.6640625" style="16" bestFit="1" customWidth="1"/>
    <col min="8" max="8" width="24" style="19" bestFit="1" customWidth="1"/>
    <col min="9" max="9" width="149.6640625" style="16" customWidth="1"/>
    <col min="10" max="16384" width="9.1640625" style="16"/>
  </cols>
  <sheetData>
    <row r="1" spans="1:9" ht="35.25" customHeight="1" x14ac:dyDescent="0.15">
      <c r="A1" s="7" t="s">
        <v>0</v>
      </c>
      <c r="B1" s="8" t="s">
        <v>179</v>
      </c>
      <c r="C1" s="9" t="s">
        <v>1</v>
      </c>
      <c r="D1" s="10" t="s">
        <v>2</v>
      </c>
      <c r="E1" s="11" t="s">
        <v>3</v>
      </c>
      <c r="F1" s="11" t="s">
        <v>4</v>
      </c>
      <c r="G1" s="9" t="s">
        <v>5</v>
      </c>
      <c r="H1" s="15" t="s">
        <v>185</v>
      </c>
      <c r="I1" s="15" t="s">
        <v>182</v>
      </c>
    </row>
    <row r="2" spans="1:9" x14ac:dyDescent="0.15">
      <c r="A2" s="5" t="s">
        <v>67</v>
      </c>
      <c r="B2" s="5" t="s">
        <v>68</v>
      </c>
      <c r="C2" s="12" t="s">
        <v>158</v>
      </c>
      <c r="D2" s="1" t="s">
        <v>139</v>
      </c>
      <c r="E2" s="1" t="s">
        <v>140</v>
      </c>
      <c r="F2" s="1">
        <v>128</v>
      </c>
      <c r="G2" s="2" t="s">
        <v>141</v>
      </c>
      <c r="H2" s="12"/>
      <c r="I2" s="17"/>
    </row>
    <row r="3" spans="1:9" x14ac:dyDescent="0.15">
      <c r="A3" s="5" t="s">
        <v>6</v>
      </c>
      <c r="B3" s="5" t="s">
        <v>7</v>
      </c>
      <c r="C3" s="12" t="s">
        <v>159</v>
      </c>
      <c r="D3" s="1" t="s">
        <v>8</v>
      </c>
      <c r="E3" s="1" t="s">
        <v>9</v>
      </c>
      <c r="F3" s="1">
        <v>180</v>
      </c>
      <c r="G3" s="2" t="s">
        <v>10</v>
      </c>
      <c r="H3" s="12"/>
      <c r="I3" s="17"/>
    </row>
    <row r="4" spans="1:9" x14ac:dyDescent="0.15">
      <c r="A4" s="5" t="s">
        <v>11</v>
      </c>
      <c r="B4" s="5" t="s">
        <v>12</v>
      </c>
      <c r="C4" s="12" t="s">
        <v>158</v>
      </c>
      <c r="D4" s="1" t="s">
        <v>8</v>
      </c>
      <c r="E4" s="1" t="s">
        <v>13</v>
      </c>
      <c r="F4" s="1">
        <v>118</v>
      </c>
      <c r="G4" s="2" t="s">
        <v>14</v>
      </c>
      <c r="H4" s="12"/>
      <c r="I4" s="17"/>
    </row>
    <row r="5" spans="1:9" x14ac:dyDescent="0.15">
      <c r="A5" s="5" t="s">
        <v>11</v>
      </c>
      <c r="B5" s="5" t="s">
        <v>12</v>
      </c>
      <c r="C5" s="12" t="s">
        <v>158</v>
      </c>
      <c r="D5" s="1" t="s">
        <v>57</v>
      </c>
      <c r="E5" s="1" t="s">
        <v>58</v>
      </c>
      <c r="F5" s="1">
        <v>233</v>
      </c>
      <c r="G5" s="2" t="s">
        <v>59</v>
      </c>
      <c r="H5" s="12"/>
      <c r="I5" s="17"/>
    </row>
    <row r="6" spans="1:9" x14ac:dyDescent="0.15">
      <c r="A6" s="5" t="s">
        <v>6</v>
      </c>
      <c r="B6" s="5" t="s">
        <v>7</v>
      </c>
      <c r="C6" s="12" t="s">
        <v>160</v>
      </c>
      <c r="D6" s="1" t="s">
        <v>57</v>
      </c>
      <c r="E6" s="1" t="s">
        <v>60</v>
      </c>
      <c r="F6" s="1">
        <v>314</v>
      </c>
      <c r="G6" s="2" t="s">
        <v>61</v>
      </c>
      <c r="H6" s="12"/>
      <c r="I6" s="17"/>
    </row>
    <row r="7" spans="1:9" x14ac:dyDescent="0.15">
      <c r="A7" s="5" t="s">
        <v>67</v>
      </c>
      <c r="B7" s="6" t="s">
        <v>68</v>
      </c>
      <c r="C7" s="13" t="s">
        <v>158</v>
      </c>
      <c r="D7" s="4" t="s">
        <v>142</v>
      </c>
      <c r="E7" s="4" t="s">
        <v>143</v>
      </c>
      <c r="F7" s="4">
        <v>110</v>
      </c>
      <c r="G7" s="2" t="s">
        <v>144</v>
      </c>
      <c r="H7" s="12"/>
      <c r="I7" s="17"/>
    </row>
    <row r="8" spans="1:9" x14ac:dyDescent="0.15">
      <c r="A8" s="5" t="s">
        <v>6</v>
      </c>
      <c r="B8" s="5" t="s">
        <v>7</v>
      </c>
      <c r="C8" s="12" t="s">
        <v>159</v>
      </c>
      <c r="D8" s="1" t="s">
        <v>8</v>
      </c>
      <c r="E8" s="1" t="s">
        <v>15</v>
      </c>
      <c r="F8" s="1">
        <v>155</v>
      </c>
      <c r="G8" s="2" t="s">
        <v>16</v>
      </c>
      <c r="H8" s="12"/>
      <c r="I8" s="17"/>
    </row>
    <row r="9" spans="1:9" x14ac:dyDescent="0.15">
      <c r="A9" s="5" t="s">
        <v>6</v>
      </c>
      <c r="B9" s="6" t="s">
        <v>7</v>
      </c>
      <c r="C9" s="13" t="s">
        <v>160</v>
      </c>
      <c r="D9" s="4" t="s">
        <v>8</v>
      </c>
      <c r="E9" s="4" t="s">
        <v>17</v>
      </c>
      <c r="F9" s="4">
        <v>140</v>
      </c>
      <c r="G9" s="2" t="s">
        <v>18</v>
      </c>
      <c r="H9" s="12"/>
      <c r="I9" s="17"/>
    </row>
    <row r="10" spans="1:9" x14ac:dyDescent="0.15">
      <c r="A10" s="5" t="s">
        <v>11</v>
      </c>
      <c r="B10" s="5" t="s">
        <v>12</v>
      </c>
      <c r="C10" s="12" t="s">
        <v>161</v>
      </c>
      <c r="D10" s="1" t="s">
        <v>116</v>
      </c>
      <c r="E10" s="1" t="s">
        <v>117</v>
      </c>
      <c r="F10" s="1">
        <v>207</v>
      </c>
      <c r="G10" s="2" t="s">
        <v>118</v>
      </c>
      <c r="H10" s="12"/>
      <c r="I10" s="17"/>
    </row>
    <row r="11" spans="1:9" ht="18" customHeight="1" x14ac:dyDescent="0.15">
      <c r="A11" s="5" t="s">
        <v>178</v>
      </c>
      <c r="B11" s="5" t="s">
        <v>155</v>
      </c>
      <c r="C11" s="13" t="s">
        <v>162</v>
      </c>
      <c r="D11" s="3" t="s">
        <v>116</v>
      </c>
      <c r="E11" s="4" t="s">
        <v>121</v>
      </c>
      <c r="F11" s="4">
        <v>224</v>
      </c>
      <c r="G11" s="2" t="s">
        <v>122</v>
      </c>
      <c r="H11" s="12" t="s">
        <v>186</v>
      </c>
      <c r="I11" s="21" t="s">
        <v>187</v>
      </c>
    </row>
    <row r="12" spans="1:9" x14ac:dyDescent="0.15">
      <c r="A12" s="5" t="s">
        <v>64</v>
      </c>
      <c r="B12" s="5" t="s">
        <v>71</v>
      </c>
      <c r="C12" s="13" t="s">
        <v>163</v>
      </c>
      <c r="D12" s="4" t="s">
        <v>57</v>
      </c>
      <c r="E12" s="4" t="s">
        <v>157</v>
      </c>
      <c r="F12" s="4">
        <v>367</v>
      </c>
      <c r="G12" s="5" t="s">
        <v>156</v>
      </c>
      <c r="H12" s="12"/>
      <c r="I12" s="17"/>
    </row>
    <row r="13" spans="1:9" x14ac:dyDescent="0.15">
      <c r="A13" s="5" t="s">
        <v>11</v>
      </c>
      <c r="B13" s="5" t="s">
        <v>12</v>
      </c>
      <c r="C13" s="13" t="s">
        <v>161</v>
      </c>
      <c r="D13" s="4" t="s">
        <v>116</v>
      </c>
      <c r="E13" s="4" t="s">
        <v>119</v>
      </c>
      <c r="F13" s="4">
        <v>249</v>
      </c>
      <c r="G13" s="2" t="s">
        <v>120</v>
      </c>
      <c r="H13" s="12"/>
      <c r="I13" s="17"/>
    </row>
    <row r="14" spans="1:9" x14ac:dyDescent="0.15">
      <c r="A14" s="5" t="s">
        <v>178</v>
      </c>
      <c r="B14" s="6" t="s">
        <v>155</v>
      </c>
      <c r="C14" s="13" t="s">
        <v>177</v>
      </c>
      <c r="D14" s="4" t="s">
        <v>116</v>
      </c>
      <c r="E14" s="4" t="s">
        <v>176</v>
      </c>
      <c r="F14" s="4">
        <v>378</v>
      </c>
      <c r="G14" s="2" t="s">
        <v>173</v>
      </c>
      <c r="H14" s="12"/>
      <c r="I14" s="17"/>
    </row>
    <row r="15" spans="1:9" x14ac:dyDescent="0.15">
      <c r="A15" s="5" t="s">
        <v>11</v>
      </c>
      <c r="B15" s="6" t="s">
        <v>12</v>
      </c>
      <c r="C15" s="13" t="s">
        <v>161</v>
      </c>
      <c r="D15" s="4" t="s">
        <v>116</v>
      </c>
      <c r="E15" s="4" t="s">
        <v>123</v>
      </c>
      <c r="F15" s="4">
        <v>252</v>
      </c>
      <c r="G15" s="2" t="s">
        <v>124</v>
      </c>
      <c r="H15" s="12"/>
      <c r="I15" s="17"/>
    </row>
    <row r="16" spans="1:9" x14ac:dyDescent="0.15">
      <c r="A16" s="5" t="s">
        <v>21</v>
      </c>
      <c r="B16" s="5" t="s">
        <v>155</v>
      </c>
      <c r="C16" s="12" t="s">
        <v>164</v>
      </c>
      <c r="D16" s="1" t="s">
        <v>57</v>
      </c>
      <c r="E16" s="1" t="s">
        <v>62</v>
      </c>
      <c r="F16" s="1">
        <v>236</v>
      </c>
      <c r="G16" s="2" t="s">
        <v>63</v>
      </c>
      <c r="H16" s="12"/>
      <c r="I16" s="17"/>
    </row>
    <row r="17" spans="1:9" x14ac:dyDescent="0.15">
      <c r="A17" s="5" t="s">
        <v>64</v>
      </c>
      <c r="B17" s="6" t="s">
        <v>12</v>
      </c>
      <c r="C17" s="13" t="s">
        <v>165</v>
      </c>
      <c r="D17" s="4" t="s">
        <v>57</v>
      </c>
      <c r="E17" s="4" t="s">
        <v>65</v>
      </c>
      <c r="F17" s="4">
        <v>155</v>
      </c>
      <c r="G17" s="5" t="s">
        <v>66</v>
      </c>
      <c r="H17" s="12"/>
      <c r="I17" s="17"/>
    </row>
    <row r="18" spans="1:9" x14ac:dyDescent="0.15">
      <c r="A18" s="5" t="s">
        <v>64</v>
      </c>
      <c r="B18" s="6" t="s">
        <v>68</v>
      </c>
      <c r="C18" s="13" t="s">
        <v>169</v>
      </c>
      <c r="D18" s="4" t="s">
        <v>57</v>
      </c>
      <c r="E18" s="4" t="s">
        <v>69</v>
      </c>
      <c r="F18" s="4">
        <v>156</v>
      </c>
      <c r="G18" s="5" t="s">
        <v>70</v>
      </c>
      <c r="H18" s="12"/>
      <c r="I18" s="17"/>
    </row>
    <row r="19" spans="1:9" x14ac:dyDescent="0.15">
      <c r="A19" s="5" t="s">
        <v>64</v>
      </c>
      <c r="B19" s="5" t="s">
        <v>71</v>
      </c>
      <c r="C19" s="12" t="s">
        <v>164</v>
      </c>
      <c r="D19" s="1" t="s">
        <v>142</v>
      </c>
      <c r="E19" s="1" t="s">
        <v>145</v>
      </c>
      <c r="F19" s="1">
        <v>285</v>
      </c>
      <c r="G19" s="5" t="s">
        <v>146</v>
      </c>
      <c r="H19" s="12"/>
      <c r="I19" s="17"/>
    </row>
    <row r="20" spans="1:9" x14ac:dyDescent="0.15">
      <c r="A20" s="5" t="s">
        <v>67</v>
      </c>
      <c r="B20" s="5" t="s">
        <v>68</v>
      </c>
      <c r="C20" s="13" t="s">
        <v>158</v>
      </c>
      <c r="D20" s="4" t="s">
        <v>139</v>
      </c>
      <c r="E20" s="4" t="s">
        <v>147</v>
      </c>
      <c r="F20" s="4">
        <v>105</v>
      </c>
      <c r="G20" s="2" t="s">
        <v>148</v>
      </c>
      <c r="H20" s="12"/>
      <c r="I20" s="17"/>
    </row>
    <row r="21" spans="1:9" x14ac:dyDescent="0.15">
      <c r="A21" s="5" t="s">
        <v>6</v>
      </c>
      <c r="B21" s="5" t="s">
        <v>7</v>
      </c>
      <c r="C21" s="12" t="s">
        <v>160</v>
      </c>
      <c r="D21" s="1" t="s">
        <v>8</v>
      </c>
      <c r="E21" s="1" t="s">
        <v>19</v>
      </c>
      <c r="F21" s="1">
        <v>66</v>
      </c>
      <c r="G21" s="2" t="s">
        <v>20</v>
      </c>
      <c r="H21" s="12"/>
      <c r="I21" s="17"/>
    </row>
    <row r="22" spans="1:9" x14ac:dyDescent="0.15">
      <c r="A22" s="5" t="s">
        <v>11</v>
      </c>
      <c r="B22" s="6" t="s">
        <v>12</v>
      </c>
      <c r="C22" s="13" t="s">
        <v>166</v>
      </c>
      <c r="D22" s="4" t="s">
        <v>57</v>
      </c>
      <c r="E22" s="4" t="s">
        <v>82</v>
      </c>
      <c r="F22" s="4">
        <v>146</v>
      </c>
      <c r="G22" s="2" t="s">
        <v>83</v>
      </c>
      <c r="H22" s="12"/>
      <c r="I22" s="17"/>
    </row>
    <row r="23" spans="1:9" x14ac:dyDescent="0.15">
      <c r="A23" s="5" t="s">
        <v>67</v>
      </c>
      <c r="B23" s="5" t="s">
        <v>68</v>
      </c>
      <c r="C23" s="12" t="s">
        <v>166</v>
      </c>
      <c r="D23" s="1" t="s">
        <v>57</v>
      </c>
      <c r="E23" s="1" t="s">
        <v>84</v>
      </c>
      <c r="F23" s="1">
        <v>106</v>
      </c>
      <c r="G23" s="2" t="s">
        <v>85</v>
      </c>
      <c r="H23" s="12"/>
      <c r="I23" s="17"/>
    </row>
    <row r="24" spans="1:9" x14ac:dyDescent="0.15">
      <c r="A24" s="5" t="s">
        <v>67</v>
      </c>
      <c r="B24" s="5" t="s">
        <v>68</v>
      </c>
      <c r="C24" s="12" t="s">
        <v>166</v>
      </c>
      <c r="D24" s="1" t="s">
        <v>57</v>
      </c>
      <c r="E24" s="1" t="s">
        <v>76</v>
      </c>
      <c r="F24" s="1">
        <v>177</v>
      </c>
      <c r="G24" s="2" t="s">
        <v>77</v>
      </c>
      <c r="H24" s="12"/>
      <c r="I24" s="17"/>
    </row>
    <row r="25" spans="1:9" x14ac:dyDescent="0.15">
      <c r="A25" s="5" t="s">
        <v>21</v>
      </c>
      <c r="B25" s="5" t="s">
        <v>155</v>
      </c>
      <c r="C25" s="12" t="s">
        <v>167</v>
      </c>
      <c r="D25" s="1" t="s">
        <v>8</v>
      </c>
      <c r="E25" s="1" t="s">
        <v>29</v>
      </c>
      <c r="F25" s="1">
        <v>128</v>
      </c>
      <c r="G25" s="2" t="s">
        <v>30</v>
      </c>
      <c r="H25" s="12"/>
      <c r="I25" s="17"/>
    </row>
    <row r="26" spans="1:9" ht="15" x14ac:dyDescent="0.15">
      <c r="A26" s="5" t="s">
        <v>67</v>
      </c>
      <c r="B26" s="6" t="s">
        <v>68</v>
      </c>
      <c r="C26" s="13" t="s">
        <v>163</v>
      </c>
      <c r="D26" s="4" t="s">
        <v>57</v>
      </c>
      <c r="E26" s="4" t="s">
        <v>78</v>
      </c>
      <c r="F26" s="4">
        <v>173</v>
      </c>
      <c r="G26" s="2" t="s">
        <v>79</v>
      </c>
      <c r="H26" s="12" t="s">
        <v>188</v>
      </c>
      <c r="I26" s="22" t="s">
        <v>189</v>
      </c>
    </row>
    <row r="27" spans="1:9" x14ac:dyDescent="0.15">
      <c r="A27" s="5" t="s">
        <v>67</v>
      </c>
      <c r="B27" s="5" t="s">
        <v>68</v>
      </c>
      <c r="C27" s="12" t="s">
        <v>164</v>
      </c>
      <c r="D27" s="1" t="s">
        <v>57</v>
      </c>
      <c r="E27" s="1" t="s">
        <v>80</v>
      </c>
      <c r="F27" s="1">
        <v>113</v>
      </c>
      <c r="G27" s="2" t="s">
        <v>81</v>
      </c>
      <c r="H27" s="12"/>
      <c r="I27" s="17"/>
    </row>
    <row r="28" spans="1:9" x14ac:dyDescent="0.15">
      <c r="A28" s="5" t="s">
        <v>6</v>
      </c>
      <c r="B28" s="5" t="s">
        <v>7</v>
      </c>
      <c r="C28" s="12" t="s">
        <v>167</v>
      </c>
      <c r="D28" s="1" t="s">
        <v>8</v>
      </c>
      <c r="E28" s="1" t="s">
        <v>31</v>
      </c>
      <c r="F28" s="1">
        <v>153</v>
      </c>
      <c r="G28" s="2" t="s">
        <v>32</v>
      </c>
      <c r="H28" s="12"/>
      <c r="I28" s="17"/>
    </row>
    <row r="29" spans="1:9" x14ac:dyDescent="0.15">
      <c r="A29" s="5" t="s">
        <v>11</v>
      </c>
      <c r="B29" s="5" t="s">
        <v>12</v>
      </c>
      <c r="C29" s="12" t="s">
        <v>163</v>
      </c>
      <c r="D29" s="1" t="s">
        <v>57</v>
      </c>
      <c r="E29" s="1" t="s">
        <v>72</v>
      </c>
      <c r="F29" s="1">
        <v>213</v>
      </c>
      <c r="G29" s="2" t="s">
        <v>73</v>
      </c>
      <c r="H29" s="12"/>
      <c r="I29" s="17"/>
    </row>
    <row r="30" spans="1:9" x14ac:dyDescent="0.15">
      <c r="A30" s="5" t="s">
        <v>6</v>
      </c>
      <c r="B30" s="5" t="s">
        <v>7</v>
      </c>
      <c r="C30" s="12" t="s">
        <v>167</v>
      </c>
      <c r="D30" s="1" t="s">
        <v>8</v>
      </c>
      <c r="E30" s="1" t="s">
        <v>22</v>
      </c>
      <c r="F30" s="1">
        <v>86</v>
      </c>
      <c r="G30" s="2" t="s">
        <v>23</v>
      </c>
      <c r="H30" s="12"/>
      <c r="I30" s="17"/>
    </row>
    <row r="31" spans="1:9" x14ac:dyDescent="0.15">
      <c r="A31" s="5" t="s">
        <v>6</v>
      </c>
      <c r="B31" s="5" t="s">
        <v>7</v>
      </c>
      <c r="C31" s="12" t="s">
        <v>159</v>
      </c>
      <c r="D31" s="1" t="s">
        <v>8</v>
      </c>
      <c r="E31" s="1" t="s">
        <v>24</v>
      </c>
      <c r="F31" s="1">
        <v>110</v>
      </c>
      <c r="G31" s="2" t="s">
        <v>25</v>
      </c>
      <c r="H31" s="12"/>
      <c r="I31" s="17"/>
    </row>
    <row r="32" spans="1:9" ht="15" x14ac:dyDescent="0.15">
      <c r="A32" s="5" t="s">
        <v>67</v>
      </c>
      <c r="B32" s="5" t="s">
        <v>68</v>
      </c>
      <c r="C32" s="12" t="s">
        <v>163</v>
      </c>
      <c r="D32" s="1" t="s">
        <v>57</v>
      </c>
      <c r="E32" s="1" t="s">
        <v>74</v>
      </c>
      <c r="F32" s="1">
        <v>135</v>
      </c>
      <c r="G32" s="2" t="s">
        <v>75</v>
      </c>
      <c r="H32" s="12" t="s">
        <v>188</v>
      </c>
      <c r="I32" s="22" t="s">
        <v>189</v>
      </c>
    </row>
    <row r="33" spans="1:9" x14ac:dyDescent="0.15">
      <c r="A33" s="5" t="s">
        <v>6</v>
      </c>
      <c r="B33" s="5" t="s">
        <v>7</v>
      </c>
      <c r="C33" s="12" t="s">
        <v>159</v>
      </c>
      <c r="D33" s="1" t="s">
        <v>8</v>
      </c>
      <c r="E33" s="1" t="s">
        <v>26</v>
      </c>
      <c r="F33" s="1">
        <v>177</v>
      </c>
      <c r="G33" s="2" t="s">
        <v>27</v>
      </c>
      <c r="H33" s="12"/>
      <c r="I33" s="17"/>
    </row>
    <row r="34" spans="1:9" x14ac:dyDescent="0.15">
      <c r="A34" s="5" t="s">
        <v>6</v>
      </c>
      <c r="B34" s="5" t="s">
        <v>7</v>
      </c>
      <c r="C34" s="12" t="s">
        <v>160</v>
      </c>
      <c r="D34" s="1" t="s">
        <v>8</v>
      </c>
      <c r="E34" s="1" t="s">
        <v>19</v>
      </c>
      <c r="F34" s="1">
        <v>128</v>
      </c>
      <c r="G34" s="2" t="s">
        <v>28</v>
      </c>
      <c r="H34" s="12"/>
      <c r="I34" s="17"/>
    </row>
    <row r="35" spans="1:9" x14ac:dyDescent="0.15">
      <c r="A35" s="5" t="s">
        <v>178</v>
      </c>
      <c r="B35" s="5" t="s">
        <v>71</v>
      </c>
      <c r="C35" s="12" t="s">
        <v>164</v>
      </c>
      <c r="D35" s="1" t="s">
        <v>116</v>
      </c>
      <c r="E35" s="1" t="s">
        <v>125</v>
      </c>
      <c r="F35" s="1">
        <v>332</v>
      </c>
      <c r="G35" s="2" t="s">
        <v>126</v>
      </c>
      <c r="H35" s="12"/>
      <c r="I35" s="17"/>
    </row>
    <row r="36" spans="1:9" x14ac:dyDescent="0.15">
      <c r="A36" s="5" t="s">
        <v>178</v>
      </c>
      <c r="B36" s="5" t="s">
        <v>155</v>
      </c>
      <c r="C36" s="12" t="s">
        <v>177</v>
      </c>
      <c r="D36" s="1" t="s">
        <v>116</v>
      </c>
      <c r="E36" s="1" t="s">
        <v>175</v>
      </c>
      <c r="F36" s="1">
        <v>235</v>
      </c>
      <c r="G36" s="2" t="s">
        <v>174</v>
      </c>
      <c r="H36" s="12"/>
      <c r="I36" s="17"/>
    </row>
    <row r="37" spans="1:9" x14ac:dyDescent="0.15">
      <c r="A37" s="5" t="s">
        <v>6</v>
      </c>
      <c r="B37" s="5" t="s">
        <v>7</v>
      </c>
      <c r="C37" s="12" t="s">
        <v>167</v>
      </c>
      <c r="D37" s="1" t="s">
        <v>8</v>
      </c>
      <c r="E37" s="1" t="s">
        <v>33</v>
      </c>
      <c r="F37" s="1">
        <v>125</v>
      </c>
      <c r="G37" s="2" t="s">
        <v>34</v>
      </c>
      <c r="H37" s="12"/>
      <c r="I37" s="17"/>
    </row>
    <row r="38" spans="1:9" x14ac:dyDescent="0.15">
      <c r="A38" s="5" t="s">
        <v>67</v>
      </c>
      <c r="B38" s="5" t="s">
        <v>68</v>
      </c>
      <c r="C38" s="12" t="s">
        <v>166</v>
      </c>
      <c r="D38" s="1" t="s">
        <v>57</v>
      </c>
      <c r="E38" s="1" t="s">
        <v>86</v>
      </c>
      <c r="F38" s="1">
        <v>114</v>
      </c>
      <c r="G38" s="2" t="s">
        <v>87</v>
      </c>
      <c r="H38" s="12"/>
      <c r="I38" s="17"/>
    </row>
    <row r="39" spans="1:9" x14ac:dyDescent="0.15">
      <c r="A39" s="5" t="s">
        <v>11</v>
      </c>
      <c r="B39" s="5" t="s">
        <v>12</v>
      </c>
      <c r="C39" s="12" t="s">
        <v>166</v>
      </c>
      <c r="D39" s="1" t="s">
        <v>57</v>
      </c>
      <c r="E39" s="1" t="s">
        <v>88</v>
      </c>
      <c r="F39" s="1">
        <v>150</v>
      </c>
      <c r="G39" s="2" t="s">
        <v>89</v>
      </c>
      <c r="H39" s="12"/>
      <c r="I39" s="17"/>
    </row>
    <row r="40" spans="1:9" x14ac:dyDescent="0.15">
      <c r="A40" s="5" t="s">
        <v>6</v>
      </c>
      <c r="B40" s="5" t="s">
        <v>7</v>
      </c>
      <c r="C40" s="12" t="s">
        <v>167</v>
      </c>
      <c r="D40" s="1" t="s">
        <v>8</v>
      </c>
      <c r="E40" s="1" t="s">
        <v>35</v>
      </c>
      <c r="F40" s="1">
        <v>83</v>
      </c>
      <c r="G40" s="2" t="s">
        <v>36</v>
      </c>
      <c r="H40" s="12"/>
      <c r="I40" s="17"/>
    </row>
    <row r="41" spans="1:9" x14ac:dyDescent="0.15">
      <c r="A41" s="5" t="s">
        <v>11</v>
      </c>
      <c r="B41" s="5" t="s">
        <v>12</v>
      </c>
      <c r="C41" s="12" t="s">
        <v>167</v>
      </c>
      <c r="D41" s="1" t="s">
        <v>8</v>
      </c>
      <c r="E41" s="1" t="s">
        <v>37</v>
      </c>
      <c r="F41" s="1">
        <v>108</v>
      </c>
      <c r="G41" s="2" t="s">
        <v>38</v>
      </c>
      <c r="H41" s="12"/>
      <c r="I41" s="17"/>
    </row>
    <row r="42" spans="1:9" x14ac:dyDescent="0.15">
      <c r="A42" s="5" t="s">
        <v>67</v>
      </c>
      <c r="B42" s="5" t="s">
        <v>68</v>
      </c>
      <c r="C42" s="12" t="s">
        <v>166</v>
      </c>
      <c r="D42" s="1" t="s">
        <v>57</v>
      </c>
      <c r="E42" s="1" t="s">
        <v>92</v>
      </c>
      <c r="F42" s="1">
        <v>129</v>
      </c>
      <c r="G42" s="2" t="s">
        <v>93</v>
      </c>
      <c r="H42" s="12"/>
      <c r="I42" s="17"/>
    </row>
    <row r="43" spans="1:9" x14ac:dyDescent="0.15">
      <c r="A43" s="5" t="s">
        <v>67</v>
      </c>
      <c r="B43" s="5" t="s">
        <v>68</v>
      </c>
      <c r="C43" s="12" t="s">
        <v>164</v>
      </c>
      <c r="D43" s="1" t="s">
        <v>57</v>
      </c>
      <c r="E43" s="1" t="s">
        <v>90</v>
      </c>
      <c r="F43" s="1">
        <v>74</v>
      </c>
      <c r="G43" s="2" t="s">
        <v>91</v>
      </c>
      <c r="H43" s="12"/>
      <c r="I43" s="17"/>
    </row>
    <row r="44" spans="1:9" x14ac:dyDescent="0.15">
      <c r="A44" s="5" t="s">
        <v>11</v>
      </c>
      <c r="B44" s="5" t="s">
        <v>12</v>
      </c>
      <c r="C44" s="12" t="s">
        <v>167</v>
      </c>
      <c r="D44" s="1" t="s">
        <v>8</v>
      </c>
      <c r="E44" s="1" t="s">
        <v>39</v>
      </c>
      <c r="F44" s="1">
        <v>110</v>
      </c>
      <c r="G44" s="2" t="s">
        <v>40</v>
      </c>
      <c r="H44" s="12"/>
      <c r="I44" s="17"/>
    </row>
    <row r="45" spans="1:9" x14ac:dyDescent="0.15">
      <c r="A45" s="5" t="s">
        <v>11</v>
      </c>
      <c r="B45" s="5" t="s">
        <v>12</v>
      </c>
      <c r="C45" s="12" t="s">
        <v>166</v>
      </c>
      <c r="D45" s="1" t="s">
        <v>8</v>
      </c>
      <c r="E45" s="1" t="s">
        <v>41</v>
      </c>
      <c r="F45" s="1">
        <v>162</v>
      </c>
      <c r="G45" s="2" t="s">
        <v>42</v>
      </c>
      <c r="H45" s="12"/>
      <c r="I45" s="17"/>
    </row>
    <row r="46" spans="1:9" x14ac:dyDescent="0.15">
      <c r="A46" s="5" t="s">
        <v>11</v>
      </c>
      <c r="B46" s="5" t="s">
        <v>155</v>
      </c>
      <c r="C46" s="12" t="s">
        <v>166</v>
      </c>
      <c r="D46" s="1" t="s">
        <v>57</v>
      </c>
      <c r="E46" s="1" t="s">
        <v>94</v>
      </c>
      <c r="F46" s="1">
        <v>113</v>
      </c>
      <c r="G46" s="2" t="s">
        <v>95</v>
      </c>
      <c r="H46" s="12"/>
      <c r="I46" s="17"/>
    </row>
    <row r="47" spans="1:9" x14ac:dyDescent="0.15">
      <c r="A47" s="5" t="s">
        <v>11</v>
      </c>
      <c r="B47" s="5" t="s">
        <v>12</v>
      </c>
      <c r="C47" s="12" t="s">
        <v>163</v>
      </c>
      <c r="D47" s="1" t="s">
        <v>8</v>
      </c>
      <c r="E47" s="1" t="s">
        <v>43</v>
      </c>
      <c r="F47" s="1">
        <v>166</v>
      </c>
      <c r="G47" s="2" t="s">
        <v>44</v>
      </c>
      <c r="H47" s="12"/>
      <c r="I47" s="17"/>
    </row>
    <row r="48" spans="1:9" x14ac:dyDescent="0.15">
      <c r="A48" s="5" t="s">
        <v>6</v>
      </c>
      <c r="B48" s="5" t="s">
        <v>7</v>
      </c>
      <c r="C48" s="12" t="s">
        <v>167</v>
      </c>
      <c r="D48" s="1" t="s">
        <v>8</v>
      </c>
      <c r="E48" s="1" t="s">
        <v>45</v>
      </c>
      <c r="F48" s="1">
        <v>140</v>
      </c>
      <c r="G48" s="2" t="s">
        <v>46</v>
      </c>
      <c r="H48" s="12"/>
      <c r="I48" s="17"/>
    </row>
    <row r="49" spans="1:9" x14ac:dyDescent="0.15">
      <c r="A49" s="5" t="s">
        <v>67</v>
      </c>
      <c r="B49" s="5" t="s">
        <v>68</v>
      </c>
      <c r="C49" s="12" t="s">
        <v>166</v>
      </c>
      <c r="D49" s="1" t="s">
        <v>57</v>
      </c>
      <c r="E49" s="1" t="s">
        <v>96</v>
      </c>
      <c r="F49" s="1">
        <v>123</v>
      </c>
      <c r="G49" s="2" t="s">
        <v>97</v>
      </c>
      <c r="H49" s="12"/>
      <c r="I49" s="17"/>
    </row>
    <row r="50" spans="1:9" x14ac:dyDescent="0.15">
      <c r="A50" s="5" t="s">
        <v>6</v>
      </c>
      <c r="B50" s="5" t="s">
        <v>7</v>
      </c>
      <c r="C50" s="12" t="s">
        <v>167</v>
      </c>
      <c r="D50" s="1" t="s">
        <v>8</v>
      </c>
      <c r="E50" s="1" t="s">
        <v>47</v>
      </c>
      <c r="F50" s="1">
        <v>106</v>
      </c>
      <c r="G50" s="2" t="s">
        <v>48</v>
      </c>
      <c r="H50" s="12"/>
      <c r="I50" s="17"/>
    </row>
    <row r="51" spans="1:9" x14ac:dyDescent="0.15">
      <c r="A51" s="5" t="s">
        <v>178</v>
      </c>
      <c r="B51" s="5" t="s">
        <v>155</v>
      </c>
      <c r="C51" s="12" t="s">
        <v>172</v>
      </c>
      <c r="D51" s="1" t="s">
        <v>116</v>
      </c>
      <c r="E51" s="1" t="s">
        <v>127</v>
      </c>
      <c r="F51" s="1">
        <v>591</v>
      </c>
      <c r="G51" s="2" t="s">
        <v>128</v>
      </c>
      <c r="H51" s="12"/>
      <c r="I51" s="17"/>
    </row>
    <row r="52" spans="1:9" x14ac:dyDescent="0.15">
      <c r="A52" s="5" t="s">
        <v>64</v>
      </c>
      <c r="B52" s="5" t="s">
        <v>71</v>
      </c>
      <c r="C52" s="12" t="s">
        <v>180</v>
      </c>
      <c r="D52" s="1" t="s">
        <v>57</v>
      </c>
      <c r="E52" s="1" t="s">
        <v>98</v>
      </c>
      <c r="F52" s="1">
        <v>330</v>
      </c>
      <c r="G52" s="5" t="s">
        <v>99</v>
      </c>
      <c r="H52" s="12"/>
      <c r="I52" s="17"/>
    </row>
    <row r="53" spans="1:9" x14ac:dyDescent="0.15">
      <c r="A53" s="5" t="s">
        <v>178</v>
      </c>
      <c r="B53" s="5" t="s">
        <v>71</v>
      </c>
      <c r="C53" s="12" t="s">
        <v>168</v>
      </c>
      <c r="D53" s="1" t="s">
        <v>116</v>
      </c>
      <c r="E53" s="1" t="s">
        <v>129</v>
      </c>
      <c r="F53" s="1">
        <v>244</v>
      </c>
      <c r="G53" s="2" t="s">
        <v>130</v>
      </c>
      <c r="H53" s="12"/>
      <c r="I53" s="17"/>
    </row>
    <row r="54" spans="1:9" x14ac:dyDescent="0.15">
      <c r="A54" s="5" t="s">
        <v>178</v>
      </c>
      <c r="B54" s="5" t="s">
        <v>71</v>
      </c>
      <c r="C54" s="12" t="s">
        <v>168</v>
      </c>
      <c r="D54" s="1" t="s">
        <v>116</v>
      </c>
      <c r="E54" s="1" t="s">
        <v>131</v>
      </c>
      <c r="F54" s="1">
        <v>263</v>
      </c>
      <c r="G54" s="2" t="s">
        <v>132</v>
      </c>
      <c r="H54" s="12"/>
      <c r="I54" s="17"/>
    </row>
    <row r="55" spans="1:9" x14ac:dyDescent="0.15">
      <c r="A55" s="5" t="s">
        <v>64</v>
      </c>
      <c r="B55" s="5" t="s">
        <v>71</v>
      </c>
      <c r="C55" s="12" t="s">
        <v>165</v>
      </c>
      <c r="D55" s="1" t="s">
        <v>116</v>
      </c>
      <c r="E55" s="1" t="s">
        <v>133</v>
      </c>
      <c r="F55" s="1">
        <v>484</v>
      </c>
      <c r="G55" s="2" t="s">
        <v>134</v>
      </c>
      <c r="H55" s="12"/>
      <c r="I55" s="17"/>
    </row>
    <row r="56" spans="1:9" x14ac:dyDescent="0.15">
      <c r="A56" s="5" t="s">
        <v>64</v>
      </c>
      <c r="B56" s="5" t="s">
        <v>71</v>
      </c>
      <c r="C56" s="12" t="s">
        <v>169</v>
      </c>
      <c r="D56" s="1" t="s">
        <v>57</v>
      </c>
      <c r="E56" s="1" t="s">
        <v>100</v>
      </c>
      <c r="F56" s="1">
        <v>328</v>
      </c>
      <c r="G56" s="2" t="s">
        <v>101</v>
      </c>
      <c r="H56" s="12"/>
      <c r="I56" s="17"/>
    </row>
    <row r="57" spans="1:9" x14ac:dyDescent="0.15">
      <c r="A57" s="5" t="s">
        <v>64</v>
      </c>
      <c r="B57" s="5" t="s">
        <v>155</v>
      </c>
      <c r="C57" s="12" t="s">
        <v>170</v>
      </c>
      <c r="D57" s="1" t="s">
        <v>57</v>
      </c>
      <c r="E57" s="1" t="s">
        <v>102</v>
      </c>
      <c r="F57" s="1">
        <v>400</v>
      </c>
      <c r="G57" s="2" t="s">
        <v>103</v>
      </c>
      <c r="H57" s="12" t="s">
        <v>208</v>
      </c>
      <c r="I57" s="17" t="s">
        <v>209</v>
      </c>
    </row>
    <row r="58" spans="1:9" ht="16.5" customHeight="1" x14ac:dyDescent="0.15">
      <c r="A58" s="5" t="s">
        <v>64</v>
      </c>
      <c r="B58" s="5" t="s">
        <v>71</v>
      </c>
      <c r="C58" s="12" t="s">
        <v>170</v>
      </c>
      <c r="D58" s="1" t="s">
        <v>57</v>
      </c>
      <c r="E58" s="1" t="s">
        <v>104</v>
      </c>
      <c r="F58" s="1">
        <v>299</v>
      </c>
      <c r="G58" s="2" t="s">
        <v>105</v>
      </c>
      <c r="H58" s="34" t="s">
        <v>203</v>
      </c>
      <c r="I58" s="30" t="s">
        <v>204</v>
      </c>
    </row>
    <row r="59" spans="1:9" s="36" customFormat="1" ht="16.5" customHeight="1" x14ac:dyDescent="0.15">
      <c r="A59" s="33" t="s">
        <v>64</v>
      </c>
      <c r="B59" s="33" t="s">
        <v>71</v>
      </c>
      <c r="C59" s="34" t="s">
        <v>170</v>
      </c>
      <c r="D59" s="31" t="s">
        <v>57</v>
      </c>
      <c r="E59" s="31" t="s">
        <v>104</v>
      </c>
      <c r="F59" s="31">
        <v>300</v>
      </c>
      <c r="G59" s="32" t="s">
        <v>105</v>
      </c>
      <c r="H59" s="34" t="s">
        <v>206</v>
      </c>
      <c r="I59" s="30" t="s">
        <v>207</v>
      </c>
    </row>
    <row r="60" spans="1:9" s="36" customFormat="1" ht="16.5" customHeight="1" x14ac:dyDescent="0.15">
      <c r="A60" s="33" t="s">
        <v>64</v>
      </c>
      <c r="B60" s="33" t="s">
        <v>71</v>
      </c>
      <c r="C60" s="34" t="s">
        <v>170</v>
      </c>
      <c r="D60" s="31" t="s">
        <v>57</v>
      </c>
      <c r="E60" s="31" t="s">
        <v>104</v>
      </c>
      <c r="F60" s="31">
        <v>301</v>
      </c>
      <c r="G60" s="32" t="s">
        <v>105</v>
      </c>
      <c r="H60" s="34" t="s">
        <v>211</v>
      </c>
      <c r="I60" s="30" t="s">
        <v>212</v>
      </c>
    </row>
    <row r="61" spans="1:9" ht="16.5" customHeight="1" x14ac:dyDescent="0.15">
      <c r="A61" s="5" t="s">
        <v>64</v>
      </c>
      <c r="B61" s="5" t="s">
        <v>12</v>
      </c>
      <c r="C61" s="12" t="s">
        <v>170</v>
      </c>
      <c r="D61" s="1" t="s">
        <v>57</v>
      </c>
      <c r="E61" s="1" t="s">
        <v>106</v>
      </c>
      <c r="F61" s="1">
        <v>259</v>
      </c>
      <c r="G61" s="2" t="s">
        <v>107</v>
      </c>
      <c r="H61" s="12"/>
      <c r="I61" s="30"/>
    </row>
    <row r="62" spans="1:9" x14ac:dyDescent="0.15">
      <c r="A62" s="5" t="s">
        <v>178</v>
      </c>
      <c r="B62" s="5" t="s">
        <v>155</v>
      </c>
      <c r="C62" s="13" t="s">
        <v>162</v>
      </c>
      <c r="D62" s="3" t="s">
        <v>116</v>
      </c>
      <c r="E62" s="4" t="s">
        <v>135</v>
      </c>
      <c r="F62" s="4">
        <v>284</v>
      </c>
      <c r="G62" s="2" t="s">
        <v>136</v>
      </c>
      <c r="H62" s="12"/>
      <c r="I62" s="17"/>
    </row>
    <row r="63" spans="1:9" x14ac:dyDescent="0.15">
      <c r="A63" s="5" t="s">
        <v>178</v>
      </c>
      <c r="B63" s="5" t="s">
        <v>155</v>
      </c>
      <c r="C63" s="13" t="s">
        <v>160</v>
      </c>
      <c r="D63" s="4" t="s">
        <v>116</v>
      </c>
      <c r="E63" s="4" t="s">
        <v>137</v>
      </c>
      <c r="F63" s="4">
        <v>229</v>
      </c>
      <c r="G63" s="2" t="s">
        <v>138</v>
      </c>
      <c r="H63" s="12"/>
      <c r="I63" s="17"/>
    </row>
    <row r="64" spans="1:9" x14ac:dyDescent="0.15">
      <c r="A64" s="5" t="s">
        <v>11</v>
      </c>
      <c r="B64" s="5" t="s">
        <v>71</v>
      </c>
      <c r="C64" s="12" t="s">
        <v>171</v>
      </c>
      <c r="D64" s="1" t="s">
        <v>57</v>
      </c>
      <c r="E64" s="1" t="s">
        <v>108</v>
      </c>
      <c r="F64" s="1">
        <v>353</v>
      </c>
      <c r="G64" s="2" t="s">
        <v>109</v>
      </c>
      <c r="H64" s="12"/>
      <c r="I64" s="17"/>
    </row>
    <row r="65" spans="1:9" x14ac:dyDescent="0.15">
      <c r="A65" s="5" t="s">
        <v>67</v>
      </c>
      <c r="B65" s="5" t="s">
        <v>68</v>
      </c>
      <c r="C65" s="12" t="s">
        <v>158</v>
      </c>
      <c r="D65" s="1" t="s">
        <v>139</v>
      </c>
      <c r="E65" s="1" t="s">
        <v>149</v>
      </c>
      <c r="F65" s="1">
        <v>131</v>
      </c>
      <c r="G65" s="2" t="s">
        <v>150</v>
      </c>
      <c r="H65" s="12"/>
      <c r="I65" s="17"/>
    </row>
    <row r="66" spans="1:9" x14ac:dyDescent="0.15">
      <c r="A66" s="5" t="s">
        <v>21</v>
      </c>
      <c r="B66" s="5" t="s">
        <v>155</v>
      </c>
      <c r="C66" s="13" t="s">
        <v>167</v>
      </c>
      <c r="D66" s="4" t="s">
        <v>8</v>
      </c>
      <c r="E66" s="4" t="s">
        <v>49</v>
      </c>
      <c r="F66" s="4">
        <v>117</v>
      </c>
      <c r="G66" s="2" t="s">
        <v>50</v>
      </c>
      <c r="H66" s="12"/>
      <c r="I66" s="17"/>
    </row>
    <row r="67" spans="1:9" x14ac:dyDescent="0.15">
      <c r="A67" s="5" t="s">
        <v>6</v>
      </c>
      <c r="B67" s="5" t="s">
        <v>7</v>
      </c>
      <c r="C67" s="12" t="s">
        <v>159</v>
      </c>
      <c r="D67" s="1" t="s">
        <v>57</v>
      </c>
      <c r="E67" s="1" t="s">
        <v>110</v>
      </c>
      <c r="F67" s="1">
        <v>144</v>
      </c>
      <c r="G67" s="2" t="s">
        <v>111</v>
      </c>
      <c r="H67" s="12"/>
      <c r="I67" s="17"/>
    </row>
    <row r="68" spans="1:9" x14ac:dyDescent="0.15">
      <c r="A68" s="5" t="s">
        <v>6</v>
      </c>
      <c r="B68" s="5" t="s">
        <v>7</v>
      </c>
      <c r="C68" s="12" t="s">
        <v>167</v>
      </c>
      <c r="D68" s="1" t="s">
        <v>8</v>
      </c>
      <c r="E68" s="1" t="s">
        <v>51</v>
      </c>
      <c r="F68" s="1">
        <v>114</v>
      </c>
      <c r="G68" s="2" t="s">
        <v>52</v>
      </c>
      <c r="H68" s="12"/>
      <c r="I68" s="17"/>
    </row>
    <row r="69" spans="1:9" x14ac:dyDescent="0.15">
      <c r="A69" s="5" t="s">
        <v>6</v>
      </c>
      <c r="B69" s="5" t="s">
        <v>7</v>
      </c>
      <c r="C69" s="12" t="s">
        <v>159</v>
      </c>
      <c r="D69" s="1" t="s">
        <v>8</v>
      </c>
      <c r="E69" s="1" t="s">
        <v>53</v>
      </c>
      <c r="F69" s="1">
        <v>121</v>
      </c>
      <c r="G69" s="2" t="s">
        <v>54</v>
      </c>
      <c r="H69" s="12"/>
      <c r="I69" s="17"/>
    </row>
    <row r="70" spans="1:9" x14ac:dyDescent="0.15">
      <c r="A70" s="5" t="s">
        <v>6</v>
      </c>
      <c r="B70" s="5" t="s">
        <v>7</v>
      </c>
      <c r="C70" s="12" t="s">
        <v>160</v>
      </c>
      <c r="D70" s="1" t="s">
        <v>8</v>
      </c>
      <c r="E70" s="1" t="s">
        <v>55</v>
      </c>
      <c r="F70" s="1">
        <v>90</v>
      </c>
      <c r="G70" s="2" t="s">
        <v>56</v>
      </c>
      <c r="H70" s="12"/>
      <c r="I70" s="17"/>
    </row>
    <row r="71" spans="1:9" x14ac:dyDescent="0.15">
      <c r="A71" s="5" t="s">
        <v>11</v>
      </c>
      <c r="B71" s="5" t="s">
        <v>12</v>
      </c>
      <c r="C71" s="12" t="s">
        <v>180</v>
      </c>
      <c r="D71" s="1" t="s">
        <v>57</v>
      </c>
      <c r="E71" s="1" t="s">
        <v>112</v>
      </c>
      <c r="F71" s="1">
        <v>120</v>
      </c>
      <c r="G71" s="2" t="s">
        <v>113</v>
      </c>
      <c r="H71" s="12"/>
      <c r="I71" s="17"/>
    </row>
    <row r="72" spans="1:9" x14ac:dyDescent="0.15">
      <c r="A72" s="5" t="s">
        <v>67</v>
      </c>
      <c r="B72" s="5" t="s">
        <v>68</v>
      </c>
      <c r="C72" s="12" t="s">
        <v>158</v>
      </c>
      <c r="D72" s="1" t="s">
        <v>139</v>
      </c>
      <c r="E72" s="1" t="s">
        <v>151</v>
      </c>
      <c r="F72" s="1">
        <v>100</v>
      </c>
      <c r="G72" s="2" t="s">
        <v>152</v>
      </c>
      <c r="H72" s="12"/>
      <c r="I72" s="17"/>
    </row>
    <row r="73" spans="1:9" x14ac:dyDescent="0.15">
      <c r="A73" s="5" t="s">
        <v>67</v>
      </c>
      <c r="B73" s="5" t="s">
        <v>68</v>
      </c>
      <c r="C73" s="12" t="s">
        <v>158</v>
      </c>
      <c r="D73" s="1" t="s">
        <v>139</v>
      </c>
      <c r="E73" s="1" t="s">
        <v>153</v>
      </c>
      <c r="F73" s="1">
        <v>94</v>
      </c>
      <c r="G73" s="2" t="s">
        <v>154</v>
      </c>
      <c r="H73" s="12"/>
      <c r="I73" s="17"/>
    </row>
    <row r="74" spans="1:9" x14ac:dyDescent="0.15">
      <c r="A74" s="5" t="s">
        <v>11</v>
      </c>
      <c r="B74" s="5" t="s">
        <v>71</v>
      </c>
      <c r="C74" s="12" t="s">
        <v>180</v>
      </c>
      <c r="D74" s="1" t="s">
        <v>57</v>
      </c>
      <c r="E74" s="1" t="s">
        <v>114</v>
      </c>
      <c r="F74" s="1">
        <v>220</v>
      </c>
      <c r="G74" s="2" t="s">
        <v>115</v>
      </c>
      <c r="H74" s="12"/>
      <c r="I74" s="17"/>
    </row>
    <row r="75" spans="1:9" x14ac:dyDescent="0.15">
      <c r="C75" s="14"/>
    </row>
    <row r="77" spans="1:9" x14ac:dyDescent="0.15">
      <c r="D77" s="23"/>
      <c r="G77" s="24"/>
    </row>
    <row r="78" spans="1:9" x14ac:dyDescent="0.15">
      <c r="D78" s="23"/>
      <c r="G78" s="24"/>
    </row>
    <row r="79" spans="1:9" x14ac:dyDescent="0.15">
      <c r="D79" s="23"/>
      <c r="G79" s="24"/>
    </row>
  </sheetData>
  <autoFilter ref="A1:G74">
    <sortState ref="A2:G74">
      <sortCondition ref="G1:G74"/>
    </sortState>
  </autoFilter>
  <conditionalFormatting sqref="D23">
    <cfRule type="expression" dxfId="0" priority="1">
      <formula>#REF!="Qtr"</formula>
    </cfRule>
  </conditionalFormatting>
  <pageMargins left="0.7" right="0.7" top="0.75" bottom="0.75" header="0.3" footer="0.3"/>
  <pageSetup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03CA4FF32A1834EA2D9EBB99A5C76BE" ma:contentTypeVersion="12" ma:contentTypeDescription="Create a new document." ma:contentTypeScope="" ma:versionID="59d86098301f6b6102553eca0746ad77">
  <xsd:schema xmlns:xsd="http://www.w3.org/2001/XMLSchema" xmlns:xs="http://www.w3.org/2001/XMLSchema" xmlns:p="http://schemas.microsoft.com/office/2006/metadata/properties" xmlns:ns1="http://schemas.microsoft.com/sharepoint/v3" xmlns:ns3="adc0acf7-4bae-4605-8f4b-378ed17090c7" targetNamespace="http://schemas.microsoft.com/office/2006/metadata/properties" ma:root="true" ma:fieldsID="3829d053dad545ac9f5c233069c9b7a6" ns1:_="" ns3:_="">
    <xsd:import namespace="http://schemas.microsoft.com/sharepoint/v3"/>
    <xsd:import namespace="adc0acf7-4bae-4605-8f4b-378ed17090c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1:_ip_UnifiedCompliancePolicyProperties" minOccurs="0"/>
                <xsd:element ref="ns1:_ip_UnifiedCompliancePolicyUIAction"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c0acf7-4bae-4605-8f4b-378ed17090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16C000-3A7E-498D-8A29-BAAC89D6F73D}">
  <ds:schemaRefs>
    <ds:schemaRef ds:uri="http://schemas.microsoft.com/office/2006/documentManagement/types"/>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adc0acf7-4bae-4605-8f4b-378ed17090c7"/>
    <ds:schemaRef ds:uri="http://www.w3.org/XML/1998/namespace"/>
  </ds:schemaRefs>
</ds:datastoreItem>
</file>

<file path=customXml/itemProps2.xml><?xml version="1.0" encoding="utf-8"?>
<ds:datastoreItem xmlns:ds="http://schemas.openxmlformats.org/officeDocument/2006/customXml" ds:itemID="{8791A949-A223-45B6-8143-E23E834864DA}">
  <ds:schemaRefs>
    <ds:schemaRef ds:uri="http://schemas.microsoft.com/sharepoint/v3/contenttype/forms"/>
  </ds:schemaRefs>
</ds:datastoreItem>
</file>

<file path=customXml/itemProps3.xml><?xml version="1.0" encoding="utf-8"?>
<ds:datastoreItem xmlns:ds="http://schemas.openxmlformats.org/officeDocument/2006/customXml" ds:itemID="{3B1BA88F-4728-49FB-95AE-0C85A2AF22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c0acf7-4bae-4605-8f4b-378ed1709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Groups &amp; Events</vt:lpstr>
      <vt:lpstr>Business Transient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dc:creator>
  <cp:lastModifiedBy>Microsoft Office User</cp:lastModifiedBy>
  <cp:lastPrinted>2020-03-18T15:36:45Z</cp:lastPrinted>
  <dcterms:created xsi:type="dcterms:W3CDTF">2019-10-09T20:10:14Z</dcterms:created>
  <dcterms:modified xsi:type="dcterms:W3CDTF">2020-10-08T23:48:00Z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0x010100A03CA4FF32A1834EA2D9EBB99A5C76BE</vt:lpwstr>
  </property>
</Properties>
</file>